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9525" windowHeight="34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<sst xmlns="http://schemas.openxmlformats.org/spreadsheetml/2006/main" count="181" uniqueCount="104">
  <si>
    <t>Morgan Larson</t>
  </si>
  <si>
    <t>POS.</t>
  </si>
  <si>
    <t>DRIVER</t>
  </si>
  <si>
    <t>TRUCK NAME</t>
  </si>
  <si>
    <t>WINS</t>
  </si>
  <si>
    <t>LOSSES</t>
  </si>
  <si>
    <t>TOTAL POINTS</t>
  </si>
  <si>
    <t>POINTS BEHIND LEADER</t>
  </si>
  <si>
    <t>RACES ATTEN-DED</t>
  </si>
  <si>
    <t>TOTALS:</t>
  </si>
  <si>
    <t>TOTALS</t>
  </si>
  <si>
    <t>TRUCK SHOW</t>
  </si>
  <si>
    <t>Steve Marquardt</t>
  </si>
  <si>
    <t>Eric Kunkel</t>
  </si>
  <si>
    <t>Dirty Deeds</t>
  </si>
  <si>
    <t>Papa Wuff</t>
  </si>
  <si>
    <t>Scott Marquardt</t>
  </si>
  <si>
    <t>Gear Hog</t>
  </si>
  <si>
    <t>Truck #</t>
  </si>
  <si>
    <t>Summertime Blues</t>
  </si>
  <si>
    <t>Mater</t>
  </si>
  <si>
    <t>Whiplash</t>
  </si>
  <si>
    <t>Todd Maeschen</t>
  </si>
  <si>
    <t>2ND</t>
  </si>
  <si>
    <t>3RD</t>
  </si>
  <si>
    <t>4TH</t>
  </si>
  <si>
    <t>5TH</t>
  </si>
  <si>
    <t>1ST</t>
  </si>
  <si>
    <t>UNDEFEATED</t>
  </si>
  <si>
    <t>RACES</t>
  </si>
  <si>
    <t>Dan Wolf</t>
  </si>
  <si>
    <t>RACES ATTENTDED</t>
  </si>
  <si>
    <t>credit for</t>
  </si>
  <si>
    <t xml:space="preserve">loss if </t>
  </si>
  <si>
    <t>defeated</t>
  </si>
  <si>
    <t>Best of Class</t>
  </si>
  <si>
    <t>Weekend Warrior</t>
  </si>
  <si>
    <t>Tyler Eichmann</t>
  </si>
  <si>
    <t>Brad Eichmann</t>
  </si>
  <si>
    <t>44 Mag</t>
  </si>
  <si>
    <t>Justin Langrehr</t>
  </si>
  <si>
    <t>Pole Kat</t>
  </si>
  <si>
    <t>Jeremy Eichmann</t>
  </si>
  <si>
    <r>
      <t>2019 SDMRI POINT STANDINGS</t>
    </r>
    <r>
      <rPr>
        <sz val="12"/>
        <rFont val="Cornerstone"/>
        <family val="0"/>
      </rPr>
      <t xml:space="preserve"> </t>
    </r>
    <r>
      <rPr>
        <b/>
        <sz val="12"/>
        <rFont val="Cornerstone"/>
        <family val="0"/>
      </rPr>
      <t>SPORTSMAN CLASS</t>
    </r>
  </si>
  <si>
    <t>Todd Wesseling</t>
  </si>
  <si>
    <t>Sarge</t>
  </si>
  <si>
    <t>2019 SDMRI POINT STANDINGS SUPER STOCK CLASS</t>
  </si>
  <si>
    <t>Justin Parry</t>
  </si>
  <si>
    <t>Ram It</t>
  </si>
  <si>
    <t>Todd Thompson</t>
  </si>
  <si>
    <t>Sundazed</t>
  </si>
  <si>
    <t>LeRay Wesseling</t>
  </si>
  <si>
    <t>Animal</t>
  </si>
  <si>
    <t>Tim Summers</t>
  </si>
  <si>
    <t>Kevin Stockwell</t>
  </si>
  <si>
    <t>Yellow Thunder</t>
  </si>
  <si>
    <t>Albert Starzel</t>
  </si>
  <si>
    <t>Adam Eaton</t>
  </si>
  <si>
    <t>Lethal Injection</t>
  </si>
  <si>
    <t>Triple Threat</t>
  </si>
  <si>
    <t>2019 SDMRI POINT STANDINGS PRO STOCK CLASS</t>
  </si>
  <si>
    <t>Nick Larson</t>
  </si>
  <si>
    <t>Mud Light</t>
  </si>
  <si>
    <t>Keith Elsberry</t>
  </si>
  <si>
    <t>Mud, Sweat &amp; Gears</t>
  </si>
  <si>
    <t>Flirtin' with Disaster</t>
  </si>
  <si>
    <t>Brian King</t>
  </si>
  <si>
    <t>Disturbed</t>
  </si>
  <si>
    <t>Blaine Saarie</t>
  </si>
  <si>
    <t>Mud-life Crisis</t>
  </si>
  <si>
    <r>
      <t>2019 SDMRI POINT STANDINGS</t>
    </r>
    <r>
      <rPr>
        <sz val="12"/>
        <rFont val="Cornerstone"/>
        <family val="0"/>
      </rPr>
      <t xml:space="preserve"> </t>
    </r>
    <r>
      <rPr>
        <b/>
        <sz val="12"/>
        <rFont val="Cornerstone"/>
        <family val="0"/>
      </rPr>
      <t>PRO MODIFIED CLASS</t>
    </r>
  </si>
  <si>
    <t>Wizard</t>
  </si>
  <si>
    <t>Mr Xtreme</t>
  </si>
  <si>
    <t>Green Demon</t>
  </si>
  <si>
    <t>Evan Ohlrogge</t>
  </si>
  <si>
    <t>Wanna-Be</t>
  </si>
  <si>
    <t>Jim Roth</t>
  </si>
  <si>
    <t>Bad News</t>
  </si>
  <si>
    <t>Derek Schoenrock</t>
  </si>
  <si>
    <t>Puddlejumper</t>
  </si>
  <si>
    <t>Paul Olson</t>
  </si>
  <si>
    <t>The Beast</t>
  </si>
  <si>
    <t>George Linke</t>
  </si>
  <si>
    <t>Topside</t>
  </si>
  <si>
    <t>Brent Rustrom</t>
  </si>
  <si>
    <t>Big Mudder Fudder</t>
  </si>
  <si>
    <t>Jay Smith</t>
  </si>
  <si>
    <t>Shay Saarie</t>
  </si>
  <si>
    <t>Tim Melton</t>
  </si>
  <si>
    <t>Hellrazor</t>
  </si>
  <si>
    <t>2019 SDMRI POINT STANDINGS STREET ROD CLASS</t>
  </si>
  <si>
    <t>Kevin Hohn</t>
  </si>
  <si>
    <t>Got Mud?</t>
  </si>
  <si>
    <t>Tony Wolf</t>
  </si>
  <si>
    <t>Wuffy</t>
  </si>
  <si>
    <t>Jake Johnson</t>
  </si>
  <si>
    <t>Swamp Rat</t>
  </si>
  <si>
    <t>Jason Wolbrink</t>
  </si>
  <si>
    <t>Gotcha</t>
  </si>
  <si>
    <t>Ricochet</t>
  </si>
  <si>
    <t>Bailey Anthony</t>
  </si>
  <si>
    <t>Coyote Hunter</t>
  </si>
  <si>
    <t>Austin Hoff</t>
  </si>
  <si>
    <t>Fence Wrecker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</si>
</sst>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2"/>
      <name val="Cornerstone"/>
      <family val="0"/>
    </font>
    <font>
      <b/>
      <sz val="12"/>
      <name val="Cornerstone"/>
      <family val="0"/>
    </font>
    <font>
      <sz val="10"/>
      <name val="Cornerstone"/>
      <family val="0"/>
    </font>
    <font>
      <sz val="8"/>
      <name val="Eras Demi ITC"/>
      <family val="2"/>
    </font>
    <font>
      <b/>
      <sz val="9"/>
      <name val="Eras Demi ITC"/>
      <family val="2"/>
    </font>
    <font>
      <b/>
      <sz val="8"/>
      <name val="Eras Demi ITC"/>
      <family val="2"/>
    </font>
    <font>
      <b/>
      <sz val="7"/>
      <name val="Eras Demi ITC"/>
      <family val="2"/>
    </font>
    <font>
      <b/>
      <sz val="8.5"/>
      <name val="Eras Demi ITC"/>
      <family val="2"/>
    </font>
    <font>
      <sz val="9"/>
      <name val="Arial"/>
      <family val="2"/>
    </font>
    <font>
      <sz val="9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Eras Demi ITC"/>
      <family val="2"/>
    </font>
    <font>
      <sz val="10"/>
      <color indexed="22"/>
      <name val="Arial"/>
      <family val="2"/>
    </font>
    <font>
      <b/>
      <sz val="8"/>
      <color indexed="8"/>
      <name val="Eras Demi ITC"/>
      <family val="2"/>
    </font>
    <font>
      <b/>
      <sz val="7"/>
      <name val="Arial"/>
      <family val="2"/>
    </font>
    <font>
      <sz val="8"/>
      <name val="Verdana"/>
      <family val="2"/>
    </font>
    <font>
      <b/>
      <sz val="8"/>
      <color indexed="22"/>
      <name val="Eras Demi ITC"/>
      <family val="2"/>
    </font>
    <font>
      <b/>
      <sz val="10"/>
      <name val="Cornerston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33" borderId="20" xfId="0" applyFont="1" applyFill="1" applyBorder="1" applyAlignment="1" applyProtection="1">
      <alignment horizontal="center" vertical="justify"/>
      <protection/>
    </xf>
    <xf numFmtId="0" fontId="15" fillId="33" borderId="20" xfId="0" applyFont="1" applyFill="1" applyBorder="1" applyAlignment="1" applyProtection="1">
      <alignment horizontal="center" vertical="justify"/>
      <protection/>
    </xf>
    <xf numFmtId="0" fontId="16" fillId="0" borderId="21" xfId="0" applyFont="1" applyBorder="1" applyAlignment="1" applyProtection="1">
      <alignment horizontal="center" vertical="justify"/>
      <protection/>
    </xf>
    <xf numFmtId="0" fontId="16" fillId="0" borderId="13" xfId="0" applyFont="1" applyBorder="1" applyAlignment="1" applyProtection="1">
      <alignment horizontal="center" vertical="justify"/>
      <protection/>
    </xf>
    <xf numFmtId="0" fontId="16" fillId="0" borderId="22" xfId="0" applyFont="1" applyBorder="1" applyAlignment="1" applyProtection="1">
      <alignment horizontal="center" vertical="justify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center"/>
      <protection/>
    </xf>
    <xf numFmtId="0" fontId="15" fillId="33" borderId="20" xfId="0" applyFont="1" applyFill="1" applyBorder="1" applyAlignment="1" applyProtection="1">
      <alignment horizontal="center" vertical="justify"/>
      <protection/>
    </xf>
    <xf numFmtId="0" fontId="6" fillId="33" borderId="20" xfId="0" applyFont="1" applyFill="1" applyBorder="1" applyAlignment="1" applyProtection="1">
      <alignment horizontal="center" vertical="justify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right"/>
      <protection/>
    </xf>
    <xf numFmtId="0" fontId="10" fillId="0" borderId="26" xfId="0" applyFont="1" applyBorder="1" applyAlignment="1" applyProtection="1">
      <alignment/>
      <protection/>
    </xf>
    <xf numFmtId="0" fontId="10" fillId="0" borderId="16" xfId="0" applyFont="1" applyBorder="1" applyAlignment="1">
      <alignment/>
    </xf>
    <xf numFmtId="0" fontId="5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 vertical="justify"/>
      <protection/>
    </xf>
    <xf numFmtId="0" fontId="9" fillId="0" borderId="11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vertical="justify"/>
      <protection/>
    </xf>
    <xf numFmtId="0" fontId="8" fillId="0" borderId="14" xfId="0" applyFont="1" applyBorder="1" applyAlignment="1" applyProtection="1">
      <alignment horizontal="center" vertical="justify"/>
      <protection/>
    </xf>
    <xf numFmtId="0" fontId="8" fillId="0" borderId="30" xfId="0" applyFont="1" applyBorder="1" applyAlignment="1" applyProtection="1">
      <alignment horizontal="center" vertical="justify"/>
      <protection/>
    </xf>
    <xf numFmtId="0" fontId="6" fillId="0" borderId="21" xfId="0" applyFont="1" applyBorder="1" applyAlignment="1" applyProtection="1">
      <alignment horizontal="center" vertical="justify"/>
      <protection/>
    </xf>
    <xf numFmtId="0" fontId="6" fillId="0" borderId="13" xfId="0" applyFont="1" applyBorder="1" applyAlignment="1" applyProtection="1">
      <alignment horizontal="center" vertical="justify"/>
      <protection/>
    </xf>
    <xf numFmtId="0" fontId="6" fillId="0" borderId="22" xfId="0" applyFont="1" applyBorder="1" applyAlignment="1" applyProtection="1">
      <alignment horizontal="center" vertical="justify"/>
      <protection/>
    </xf>
    <xf numFmtId="0" fontId="7" fillId="0" borderId="21" xfId="0" applyFont="1" applyBorder="1" applyAlignment="1" applyProtection="1">
      <alignment horizontal="center" vertical="justify"/>
      <protection/>
    </xf>
    <xf numFmtId="0" fontId="7" fillId="0" borderId="13" xfId="0" applyFont="1" applyBorder="1" applyAlignment="1" applyProtection="1">
      <alignment horizontal="center" vertical="justify"/>
      <protection/>
    </xf>
    <xf numFmtId="0" fontId="7" fillId="0" borderId="22" xfId="0" applyFont="1" applyBorder="1" applyAlignment="1" applyProtection="1">
      <alignment horizontal="center" vertical="justify"/>
      <protection/>
    </xf>
    <xf numFmtId="0" fontId="16" fillId="0" borderId="21" xfId="0" applyFont="1" applyBorder="1" applyAlignment="1" applyProtection="1">
      <alignment horizontal="center" vertical="justify"/>
      <protection/>
    </xf>
    <xf numFmtId="0" fontId="16" fillId="0" borderId="13" xfId="0" applyFont="1" applyBorder="1" applyAlignment="1" applyProtection="1">
      <alignment horizontal="center" vertical="justify"/>
      <protection/>
    </xf>
    <xf numFmtId="0" fontId="16" fillId="0" borderId="22" xfId="0" applyFont="1" applyBorder="1" applyAlignment="1" applyProtection="1">
      <alignment horizontal="center" vertical="justify"/>
      <protection/>
    </xf>
    <xf numFmtId="0" fontId="2" fillId="34" borderId="31" xfId="0" applyFont="1" applyFill="1" applyBorder="1" applyAlignment="1" applyProtection="1">
      <alignment horizontal="center" vertical="justify"/>
      <protection/>
    </xf>
    <xf numFmtId="0" fontId="19" fillId="34" borderId="32" xfId="0" applyFont="1" applyFill="1" applyBorder="1" applyAlignment="1" applyProtection="1">
      <alignment/>
      <protection/>
    </xf>
    <xf numFmtId="0" fontId="19" fillId="34" borderId="33" xfId="0" applyFont="1" applyFill="1" applyBorder="1" applyAlignment="1" applyProtection="1">
      <alignment/>
      <protection/>
    </xf>
    <xf numFmtId="0" fontId="19" fillId="34" borderId="34" xfId="0" applyFont="1" applyFill="1" applyBorder="1" applyAlignment="1" applyProtection="1">
      <alignment/>
      <protection/>
    </xf>
    <xf numFmtId="0" fontId="19" fillId="34" borderId="35" xfId="0" applyFont="1" applyFill="1" applyBorder="1" applyAlignment="1" applyProtection="1">
      <alignment/>
      <protection/>
    </xf>
    <xf numFmtId="0" fontId="19" fillId="34" borderId="36" xfId="0" applyFont="1" applyFill="1" applyBorder="1" applyAlignment="1" applyProtection="1">
      <alignment/>
      <protection/>
    </xf>
    <xf numFmtId="0" fontId="13" fillId="33" borderId="37" xfId="0" applyFont="1" applyFill="1" applyBorder="1" applyAlignment="1" applyProtection="1">
      <alignment horizontal="center" vertical="justify"/>
      <protection/>
    </xf>
    <xf numFmtId="0" fontId="13" fillId="33" borderId="38" xfId="0" applyFont="1" applyFill="1" applyBorder="1" applyAlignment="1" applyProtection="1">
      <alignment horizontal="center" vertical="justify"/>
      <protection/>
    </xf>
    <xf numFmtId="0" fontId="13" fillId="33" borderId="39" xfId="0" applyFont="1" applyFill="1" applyBorder="1" applyAlignment="1" applyProtection="1">
      <alignment horizontal="center" vertical="justify"/>
      <protection/>
    </xf>
    <xf numFmtId="0" fontId="13" fillId="33" borderId="40" xfId="0" applyFont="1" applyFill="1" applyBorder="1" applyAlignment="1" applyProtection="1">
      <alignment horizontal="center" vertical="justify"/>
      <protection/>
    </xf>
    <xf numFmtId="0" fontId="13" fillId="33" borderId="41" xfId="0" applyFont="1" applyFill="1" applyBorder="1" applyAlignment="1" applyProtection="1">
      <alignment horizontal="center" vertical="justify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0" fontId="3" fillId="34" borderId="34" xfId="0" applyFont="1" applyFill="1" applyBorder="1" applyAlignment="1" applyProtection="1">
      <alignment/>
      <protection/>
    </xf>
    <xf numFmtId="0" fontId="3" fillId="34" borderId="35" xfId="0" applyFont="1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/>
      <protection/>
    </xf>
    <xf numFmtId="0" fontId="18" fillId="33" borderId="37" xfId="0" applyFont="1" applyFill="1" applyBorder="1" applyAlignment="1" applyProtection="1">
      <alignment horizontal="center" vertical="justify"/>
      <protection/>
    </xf>
    <xf numFmtId="0" fontId="18" fillId="33" borderId="38" xfId="0" applyFont="1" applyFill="1" applyBorder="1" applyAlignment="1" applyProtection="1">
      <alignment horizontal="center" vertical="justify"/>
      <protection/>
    </xf>
    <xf numFmtId="0" fontId="18" fillId="33" borderId="39" xfId="0" applyFont="1" applyFill="1" applyBorder="1" applyAlignment="1" applyProtection="1">
      <alignment horizontal="center" vertical="justify"/>
      <protection/>
    </xf>
    <xf numFmtId="0" fontId="18" fillId="33" borderId="40" xfId="0" applyFont="1" applyFill="1" applyBorder="1" applyAlignment="1" applyProtection="1">
      <alignment horizontal="center" vertical="justify"/>
      <protection/>
    </xf>
    <xf numFmtId="0" fontId="18" fillId="33" borderId="41" xfId="0" applyFont="1" applyFill="1" applyBorder="1" applyAlignment="1" applyProtection="1">
      <alignment horizontal="center" vertical="justify"/>
      <protection/>
    </xf>
    <xf numFmtId="0" fontId="1" fillId="34" borderId="32" xfId="0" applyFont="1" applyFill="1" applyBorder="1" applyAlignment="1" applyProtection="1">
      <alignment horizontal="center" vertical="justify"/>
      <protection/>
    </xf>
    <xf numFmtId="0" fontId="1" fillId="34" borderId="0" xfId="0" applyFont="1" applyFill="1" applyBorder="1" applyAlignment="1" applyProtection="1">
      <alignment horizontal="center" vertical="justify"/>
      <protection/>
    </xf>
    <xf numFmtId="0" fontId="1" fillId="34" borderId="33" xfId="0" applyFont="1" applyFill="1" applyBorder="1" applyAlignment="1" applyProtection="1">
      <alignment horizontal="center" vertical="justify"/>
      <protection/>
    </xf>
    <xf numFmtId="0" fontId="1" fillId="34" borderId="34" xfId="0" applyFont="1" applyFill="1" applyBorder="1" applyAlignment="1" applyProtection="1">
      <alignment horizontal="center" vertical="justify"/>
      <protection/>
    </xf>
    <xf numFmtId="0" fontId="1" fillId="34" borderId="35" xfId="0" applyFont="1" applyFill="1" applyBorder="1" applyAlignment="1" applyProtection="1">
      <alignment horizontal="center" vertical="justify"/>
      <protection/>
    </xf>
    <xf numFmtId="0" fontId="1" fillId="34" borderId="36" xfId="0" applyFont="1" applyFill="1" applyBorder="1" applyAlignment="1" applyProtection="1">
      <alignment horizontal="center" vertical="justify"/>
      <protection/>
    </xf>
    <xf numFmtId="0" fontId="4" fillId="33" borderId="37" xfId="0" applyFont="1" applyFill="1" applyBorder="1" applyAlignment="1" applyProtection="1">
      <alignment horizontal="center" vertical="justify"/>
      <protection/>
    </xf>
    <xf numFmtId="0" fontId="4" fillId="33" borderId="38" xfId="0" applyFont="1" applyFill="1" applyBorder="1" applyAlignment="1" applyProtection="1">
      <alignment horizontal="center" vertical="justify"/>
      <protection/>
    </xf>
    <xf numFmtId="0" fontId="4" fillId="33" borderId="39" xfId="0" applyFont="1" applyFill="1" applyBorder="1" applyAlignment="1" applyProtection="1">
      <alignment horizontal="center" vertical="justify"/>
      <protection/>
    </xf>
    <xf numFmtId="0" fontId="4" fillId="33" borderId="40" xfId="0" applyFont="1" applyFill="1" applyBorder="1" applyAlignment="1" applyProtection="1">
      <alignment horizontal="center" vertical="justify"/>
      <protection/>
    </xf>
    <xf numFmtId="0" fontId="4" fillId="33" borderId="41" xfId="0" applyFont="1" applyFill="1" applyBorder="1" applyAlignment="1" applyProtection="1">
      <alignment horizontal="center" vertical="justify"/>
      <protection/>
    </xf>
    <xf numFmtId="0" fontId="5" fillId="0" borderId="29" xfId="0" applyFont="1" applyBorder="1" applyAlignment="1" applyProtection="1">
      <alignment horizontal="center" vertical="justify"/>
      <protection/>
    </xf>
    <xf numFmtId="0" fontId="5" fillId="0" borderId="14" xfId="0" applyFont="1" applyBorder="1" applyAlignment="1" applyProtection="1">
      <alignment horizontal="center" vertical="justify"/>
      <protection/>
    </xf>
    <xf numFmtId="0" fontId="5" fillId="0" borderId="30" xfId="0" applyFont="1" applyBorder="1" applyAlignment="1" applyProtection="1">
      <alignment horizontal="center" vertical="justify"/>
      <protection/>
    </xf>
    <xf numFmtId="0" fontId="5" fillId="0" borderId="21" xfId="0" applyFont="1" applyBorder="1" applyAlignment="1" applyProtection="1">
      <alignment horizontal="center" vertical="justify"/>
      <protection/>
    </xf>
    <xf numFmtId="0" fontId="9" fillId="0" borderId="13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125" zoomScaleNormal="125" zoomScalePageLayoutView="0" workbookViewId="0" topLeftCell="A1">
      <selection activeCell="A18" sqref="A18:IV19"/>
    </sheetView>
  </sheetViews>
  <sheetFormatPr defaultColWidth="8.8515625" defaultRowHeight="12.75"/>
  <cols>
    <col min="1" max="1" width="6.421875" style="0" customWidth="1"/>
    <col min="2" max="2" width="23.421875" style="0" bestFit="1" customWidth="1"/>
    <col min="3" max="3" width="20.28125" style="0" bestFit="1" customWidth="1"/>
    <col min="4" max="4" width="8.7109375" style="0" customWidth="1"/>
    <col min="5" max="5" width="6.00390625" style="0" customWidth="1"/>
    <col min="6" max="7" width="5.7109375" style="0" customWidth="1"/>
    <col min="8" max="8" width="5.28125" style="0" customWidth="1"/>
    <col min="9" max="9" width="5.7109375" style="0" customWidth="1"/>
    <col min="10" max="10" width="9.00390625" style="0" customWidth="1"/>
    <col min="11" max="11" width="0.71875" style="0" customWidth="1"/>
    <col min="12" max="12" width="0.85546875" style="0" customWidth="1"/>
    <col min="13" max="13" width="8.00390625" style="0" customWidth="1"/>
    <col min="14" max="14" width="6.421875" style="0" customWidth="1"/>
    <col min="15" max="15" width="6.8515625" style="0" customWidth="1"/>
    <col min="16" max="16" width="8.00390625" style="0" customWidth="1"/>
    <col min="17" max="17" width="8.421875" style="0" customWidth="1"/>
  </cols>
  <sheetData>
    <row r="1" spans="1:17" ht="12.75" customHeight="1">
      <c r="A1" s="60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24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s="23" customFormat="1" ht="12.75">
      <c r="A3" s="82"/>
      <c r="B3" s="83"/>
      <c r="C3" s="83"/>
      <c r="D3" s="84"/>
      <c r="E3" s="31">
        <v>60</v>
      </c>
      <c r="F3" s="31">
        <v>40</v>
      </c>
      <c r="G3" s="31">
        <v>30</v>
      </c>
      <c r="H3" s="31">
        <v>20</v>
      </c>
      <c r="I3" s="31">
        <v>10</v>
      </c>
      <c r="J3" s="31">
        <v>10</v>
      </c>
      <c r="K3" s="31">
        <v>15</v>
      </c>
      <c r="L3" s="31">
        <v>10</v>
      </c>
      <c r="M3" s="31">
        <v>5</v>
      </c>
      <c r="N3" s="31">
        <v>10</v>
      </c>
      <c r="O3" s="32">
        <v>5</v>
      </c>
      <c r="P3" s="85"/>
      <c r="Q3" s="86"/>
    </row>
    <row r="4" spans="1:17" ht="12.75" customHeight="1">
      <c r="A4" s="71" t="s">
        <v>18</v>
      </c>
      <c r="B4" s="42" t="s">
        <v>2</v>
      </c>
      <c r="C4" s="74" t="s">
        <v>3</v>
      </c>
      <c r="D4" s="51" t="s">
        <v>29</v>
      </c>
      <c r="E4" s="51" t="s">
        <v>27</v>
      </c>
      <c r="F4" s="51" t="s">
        <v>23</v>
      </c>
      <c r="G4" s="51" t="s">
        <v>24</v>
      </c>
      <c r="H4" s="51" t="s">
        <v>25</v>
      </c>
      <c r="I4" s="54" t="s">
        <v>26</v>
      </c>
      <c r="J4" s="57" t="s">
        <v>28</v>
      </c>
      <c r="K4" s="57" t="s">
        <v>35</v>
      </c>
      <c r="L4" s="57" t="s">
        <v>11</v>
      </c>
      <c r="M4" s="26" t="s">
        <v>32</v>
      </c>
      <c r="N4" s="42" t="s">
        <v>4</v>
      </c>
      <c r="O4" s="42" t="s">
        <v>5</v>
      </c>
      <c r="P4" s="45" t="s">
        <v>6</v>
      </c>
      <c r="Q4" s="48" t="s">
        <v>7</v>
      </c>
    </row>
    <row r="5" spans="1:17" ht="12.75">
      <c r="A5" s="72"/>
      <c r="B5" s="43"/>
      <c r="C5" s="75"/>
      <c r="D5" s="52"/>
      <c r="E5" s="52"/>
      <c r="F5" s="52"/>
      <c r="G5" s="52"/>
      <c r="H5" s="52"/>
      <c r="I5" s="55"/>
      <c r="J5" s="58"/>
      <c r="K5" s="58"/>
      <c r="L5" s="58"/>
      <c r="M5" s="27" t="s">
        <v>33</v>
      </c>
      <c r="N5" s="43"/>
      <c r="O5" s="43"/>
      <c r="P5" s="46"/>
      <c r="Q5" s="49"/>
    </row>
    <row r="6" spans="1:17" ht="13.5" thickBot="1">
      <c r="A6" s="73"/>
      <c r="B6" s="44"/>
      <c r="C6" s="76"/>
      <c r="D6" s="53"/>
      <c r="E6" s="53"/>
      <c r="F6" s="53"/>
      <c r="G6" s="53"/>
      <c r="H6" s="53"/>
      <c r="I6" s="56"/>
      <c r="J6" s="59"/>
      <c r="K6" s="59"/>
      <c r="L6" s="59"/>
      <c r="M6" s="28" t="s">
        <v>34</v>
      </c>
      <c r="N6" s="44"/>
      <c r="O6" s="44"/>
      <c r="P6" s="47"/>
      <c r="Q6" s="50"/>
    </row>
    <row r="7" spans="1:17" ht="12.75">
      <c r="A7" s="1">
        <v>16</v>
      </c>
      <c r="B7" s="2" t="s">
        <v>0</v>
      </c>
      <c r="C7" s="3" t="s">
        <v>21</v>
      </c>
      <c r="D7" s="4">
        <v>6</v>
      </c>
      <c r="E7" s="4">
        <v>1</v>
      </c>
      <c r="F7" s="4">
        <v>3</v>
      </c>
      <c r="G7" s="4">
        <v>1</v>
      </c>
      <c r="H7" s="4">
        <v>1</v>
      </c>
      <c r="I7" s="4"/>
      <c r="J7" s="4">
        <v>1</v>
      </c>
      <c r="K7" s="4"/>
      <c r="L7" s="4"/>
      <c r="M7" s="4"/>
      <c r="N7" s="4">
        <v>22</v>
      </c>
      <c r="O7" s="4">
        <v>10</v>
      </c>
      <c r="P7" s="5">
        <f>((((E7*E$3)+(F7*F$3)+(G7*G$3)+(H7*H$3)+(I7*I$3)+(J7*J$3))))+(L7*L$3)+(M7*M$3)+(N7*N$3)+(O7*O$3)</f>
        <v>510</v>
      </c>
      <c r="Q7" s="6">
        <f aca="true" t="shared" si="0" ref="Q7:Q13">P$7-P7</f>
        <v>0</v>
      </c>
    </row>
    <row r="8" spans="1:17" ht="12.75">
      <c r="A8" s="30">
        <v>41</v>
      </c>
      <c r="B8" s="14" t="s">
        <v>30</v>
      </c>
      <c r="C8" s="8" t="s">
        <v>15</v>
      </c>
      <c r="D8" s="4">
        <v>6</v>
      </c>
      <c r="E8" s="4">
        <v>3</v>
      </c>
      <c r="F8" s="4"/>
      <c r="G8" s="4">
        <v>1</v>
      </c>
      <c r="H8" s="4">
        <v>1</v>
      </c>
      <c r="I8" s="4"/>
      <c r="J8" s="4">
        <v>3</v>
      </c>
      <c r="K8" s="4"/>
      <c r="L8" s="4"/>
      <c r="M8" s="4"/>
      <c r="N8" s="4">
        <v>19</v>
      </c>
      <c r="O8" s="4">
        <v>6</v>
      </c>
      <c r="P8" s="5">
        <f>((((E8*E$3)+(F8*F$3)+(G8*G$3)+(H8*H$3)+(I8*I$3)+(J8*J$3))))+(L8*L$3)+(M8*M$3)+(N8*N$3)+(O8*O$3)</f>
        <v>480</v>
      </c>
      <c r="Q8" s="6">
        <f t="shared" si="0"/>
        <v>30</v>
      </c>
    </row>
    <row r="9" spans="1:17" ht="12.75">
      <c r="A9" s="1">
        <v>54</v>
      </c>
      <c r="B9" s="2" t="s">
        <v>38</v>
      </c>
      <c r="C9" s="3" t="s">
        <v>36</v>
      </c>
      <c r="D9" s="4">
        <v>6</v>
      </c>
      <c r="E9" s="4">
        <v>1</v>
      </c>
      <c r="F9" s="4">
        <v>1</v>
      </c>
      <c r="G9" s="4">
        <v>2</v>
      </c>
      <c r="H9" s="4"/>
      <c r="I9" s="4">
        <v>1</v>
      </c>
      <c r="J9" s="4"/>
      <c r="K9" s="4"/>
      <c r="L9" s="4"/>
      <c r="M9" s="4">
        <v>1</v>
      </c>
      <c r="N9" s="4">
        <v>17</v>
      </c>
      <c r="O9" s="4">
        <v>11</v>
      </c>
      <c r="P9" s="5">
        <f>((((E9*E$3)+(F9*F$3)+(G9*G$3)+(H9*H$3)+(I9*I$3)+(J9*J$3))))+(L9*L$3)+(M9*M$3)+(N9*N$3)+(O9*O$3)</f>
        <v>400</v>
      </c>
      <c r="Q9" s="6">
        <f t="shared" si="0"/>
        <v>110</v>
      </c>
    </row>
    <row r="10" spans="1:17" ht="12.75">
      <c r="A10" s="1">
        <v>3</v>
      </c>
      <c r="B10" s="2" t="s">
        <v>91</v>
      </c>
      <c r="C10" s="3" t="s">
        <v>92</v>
      </c>
      <c r="D10" s="4">
        <v>4</v>
      </c>
      <c r="E10" s="4">
        <v>1</v>
      </c>
      <c r="F10" s="4">
        <v>1</v>
      </c>
      <c r="G10" s="4">
        <v>1</v>
      </c>
      <c r="H10" s="4"/>
      <c r="I10" s="4">
        <v>1</v>
      </c>
      <c r="J10" s="4">
        <v>1</v>
      </c>
      <c r="K10" s="4"/>
      <c r="L10" s="4"/>
      <c r="M10" s="4"/>
      <c r="N10" s="4">
        <v>14</v>
      </c>
      <c r="O10" s="4">
        <v>6</v>
      </c>
      <c r="P10" s="5">
        <f>((((E10*E$3)+(F10*F$3)+(G10*G$3)+(H10*H$3)+(I10*I$3)+(J10*J$3))))+(L10*L$3)+(M10*M$3)+(N10*N$3)+(O10*O$3)</f>
        <v>320</v>
      </c>
      <c r="Q10" s="6">
        <f t="shared" si="0"/>
        <v>190</v>
      </c>
    </row>
    <row r="11" spans="1:17" ht="12.75">
      <c r="A11" s="1">
        <v>40</v>
      </c>
      <c r="B11" s="2" t="s">
        <v>93</v>
      </c>
      <c r="C11" s="3" t="s">
        <v>94</v>
      </c>
      <c r="D11" s="4">
        <v>4</v>
      </c>
      <c r="E11" s="4"/>
      <c r="F11" s="4">
        <v>1</v>
      </c>
      <c r="G11" s="4"/>
      <c r="H11" s="4">
        <v>2</v>
      </c>
      <c r="I11" s="4"/>
      <c r="J11" s="4"/>
      <c r="K11" s="4"/>
      <c r="L11" s="4"/>
      <c r="M11" s="4"/>
      <c r="N11" s="4">
        <v>10</v>
      </c>
      <c r="O11" s="4">
        <v>8</v>
      </c>
      <c r="P11" s="5">
        <f>((((E11*E$3)+(F11*F$3)+(G11*G$3)+(H11*H$3)+(I11*I$3)+(J11*J$3))))+(L11*L$3)+(M11*M$3)+(N11*N$3)+(O11*O$3)</f>
        <v>220</v>
      </c>
      <c r="Q11" s="6">
        <f t="shared" si="0"/>
        <v>290</v>
      </c>
    </row>
    <row r="12" spans="1:17" ht="12.75">
      <c r="A12" s="1">
        <v>23</v>
      </c>
      <c r="B12" s="2" t="s">
        <v>40</v>
      </c>
      <c r="C12" s="3" t="s">
        <v>20</v>
      </c>
      <c r="D12" s="4">
        <v>6</v>
      </c>
      <c r="E12" s="4"/>
      <c r="F12" s="4"/>
      <c r="G12" s="4">
        <v>1</v>
      </c>
      <c r="H12" s="4"/>
      <c r="I12" s="4">
        <v>3</v>
      </c>
      <c r="J12" s="4"/>
      <c r="K12" s="4"/>
      <c r="L12" s="4"/>
      <c r="M12" s="4"/>
      <c r="N12" s="4">
        <v>6</v>
      </c>
      <c r="O12" s="4">
        <v>12</v>
      </c>
      <c r="P12" s="5">
        <f>((((E12*E$3)+(F12*F$3)+(G12*G$3)+(H12*H$3)+(I12*I$3)+(J12*J$3))))+(L12*L$3)+(M12*M$3)+(N12*N$3)+(O12*O$3)</f>
        <v>180</v>
      </c>
      <c r="Q12" s="6">
        <f t="shared" si="0"/>
        <v>330</v>
      </c>
    </row>
    <row r="13" spans="1:17" ht="12.75">
      <c r="A13" s="1">
        <v>44</v>
      </c>
      <c r="B13" s="2" t="s">
        <v>37</v>
      </c>
      <c r="C13" s="3" t="s">
        <v>39</v>
      </c>
      <c r="D13" s="4">
        <v>3</v>
      </c>
      <c r="E13" s="4"/>
      <c r="F13" s="4"/>
      <c r="G13" s="4"/>
      <c r="H13" s="4">
        <v>2</v>
      </c>
      <c r="I13" s="4"/>
      <c r="J13" s="4"/>
      <c r="K13" s="4"/>
      <c r="L13" s="4"/>
      <c r="M13" s="4"/>
      <c r="N13" s="4">
        <v>5</v>
      </c>
      <c r="O13" s="4">
        <v>6</v>
      </c>
      <c r="P13" s="5">
        <f>((((E13*E$3)+(F13*F$3)+(G13*G$3)+(H13*H$3)+(I13*I$3)+(J13*J$3))))+(L13*L$3)+(M13*M$3)+(N13*N$3)+(O13*O$3)</f>
        <v>120</v>
      </c>
      <c r="Q13" s="6">
        <f t="shared" si="0"/>
        <v>390</v>
      </c>
    </row>
    <row r="14" spans="1:17" ht="12.75">
      <c r="A14" s="1">
        <v>42</v>
      </c>
      <c r="B14" s="2" t="s">
        <v>44</v>
      </c>
      <c r="C14" s="3" t="s">
        <v>45</v>
      </c>
      <c r="D14" s="4">
        <v>6</v>
      </c>
      <c r="E14" s="4"/>
      <c r="F14" s="4"/>
      <c r="G14" s="4"/>
      <c r="H14" s="4"/>
      <c r="I14" s="4"/>
      <c r="J14" s="4"/>
      <c r="K14" s="4"/>
      <c r="L14" s="4"/>
      <c r="M14" s="4"/>
      <c r="N14" s="4">
        <v>1</v>
      </c>
      <c r="O14" s="4">
        <v>12</v>
      </c>
      <c r="P14" s="5">
        <f>((((E14*E$3)+(F14*F$3)+(G14*G$3)+(H14*H$3)+(I14*I$3)+(J14*J$3))))+(L14*L$3)+(M14*M$3)+(N14*N$3)+(O14*O$3)</f>
        <v>70</v>
      </c>
      <c r="Q14" s="6">
        <f>P$7-P14</f>
        <v>440</v>
      </c>
    </row>
    <row r="15" spans="1:17" ht="12.75">
      <c r="A15" s="1">
        <v>77</v>
      </c>
      <c r="B15" s="2" t="s">
        <v>84</v>
      </c>
      <c r="C15" s="3" t="s">
        <v>85</v>
      </c>
      <c r="D15" s="4">
        <v>1</v>
      </c>
      <c r="E15" s="4"/>
      <c r="F15" s="4"/>
      <c r="G15" s="4"/>
      <c r="H15" s="4"/>
      <c r="I15" s="4">
        <v>1</v>
      </c>
      <c r="J15" s="4"/>
      <c r="K15" s="4"/>
      <c r="L15" s="4"/>
      <c r="M15" s="4"/>
      <c r="N15" s="4">
        <v>1</v>
      </c>
      <c r="O15" s="4">
        <v>2</v>
      </c>
      <c r="P15" s="5">
        <f>((((E15*E$3)+(F15*F$3)+(G15*G$3)+(H15*H$3)+(I15*I$3)+(J15*J$3))))+(L15*L$3)+(M15*M$3)+(N15*N$3)+(O15*O$3)</f>
        <v>30</v>
      </c>
      <c r="Q15" s="6">
        <f>P$7-P15</f>
        <v>480</v>
      </c>
    </row>
    <row r="16" spans="1:17" ht="12.75">
      <c r="A16" s="1">
        <v>24</v>
      </c>
      <c r="B16" s="2"/>
      <c r="C16" s="3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>
        <v>2</v>
      </c>
      <c r="P16" s="5">
        <f>((((E16*E$3)+(F16*F$3)+(G16*G$3)+(H16*H$3)+(I16*I$3)+(J16*J$3)+(L16*L$3))))+(N16*N$3)+(O16*O$3)+(K16*K$3)</f>
        <v>20</v>
      </c>
      <c r="Q16" s="6">
        <f>P$7-P16</f>
        <v>490</v>
      </c>
    </row>
    <row r="17" spans="1:17" ht="13.5" thickBot="1">
      <c r="A17" s="1">
        <v>60</v>
      </c>
      <c r="B17" s="2"/>
      <c r="C17" s="3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>
        <v>1</v>
      </c>
      <c r="O17" s="4">
        <v>2</v>
      </c>
      <c r="P17" s="5">
        <f>((((E17*E$3)+(F17*F$3)+(G17*G$3)+(H17*H$3)+(I17*I$3)+(J17*J$3)+(L17*L$3))))+(N17*N$3)+(O17*O$3)+(K17*K$3)</f>
        <v>20</v>
      </c>
      <c r="Q17" s="6">
        <f>P$7-P17</f>
        <v>490</v>
      </c>
    </row>
    <row r="18" spans="1:17" ht="13.5" thickBot="1">
      <c r="A18" s="34"/>
      <c r="B18" s="35"/>
      <c r="C18" s="36" t="s">
        <v>9</v>
      </c>
      <c r="D18" s="37"/>
      <c r="E18" s="37">
        <f>SUM(E7:E17)</f>
        <v>6</v>
      </c>
      <c r="F18" s="37">
        <f>SUM(F7:F17)</f>
        <v>6</v>
      </c>
      <c r="G18" s="37">
        <f>SUM(G7:G17)</f>
        <v>6</v>
      </c>
      <c r="H18" s="37">
        <f>SUM(H7:H17)</f>
        <v>6</v>
      </c>
      <c r="I18" s="37">
        <f>SUM(I7:I17)</f>
        <v>6</v>
      </c>
      <c r="J18" s="37"/>
      <c r="K18" s="37"/>
      <c r="L18" s="37"/>
      <c r="M18" s="37"/>
      <c r="N18" s="37"/>
      <c r="O18" s="37"/>
      <c r="P18" s="37"/>
      <c r="Q18" s="38"/>
    </row>
    <row r="19" spans="1:17" ht="13.5" thickBot="1">
      <c r="A19" s="9"/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8"/>
      <c r="Q19" s="10"/>
    </row>
    <row r="20" spans="1:17" ht="12.75" customHeight="1">
      <c r="A20" s="60" t="s">
        <v>46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  <c r="Q20" s="89"/>
    </row>
    <row r="21" spans="1:17" ht="19.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2" spans="1:17" ht="12.75">
      <c r="A22" s="93"/>
      <c r="B22" s="94"/>
      <c r="C22" s="94"/>
      <c r="D22" s="95"/>
      <c r="E22" s="25">
        <v>60</v>
      </c>
      <c r="F22" s="25">
        <v>40</v>
      </c>
      <c r="G22" s="25">
        <v>30</v>
      </c>
      <c r="H22" s="25">
        <v>20</v>
      </c>
      <c r="I22" s="25">
        <v>10</v>
      </c>
      <c r="J22" s="25">
        <v>10</v>
      </c>
      <c r="K22" s="25">
        <v>15</v>
      </c>
      <c r="L22" s="25">
        <v>10</v>
      </c>
      <c r="M22" s="25">
        <v>5</v>
      </c>
      <c r="N22" s="25">
        <v>10</v>
      </c>
      <c r="O22" s="25">
        <v>5</v>
      </c>
      <c r="P22" s="96"/>
      <c r="Q22" s="97"/>
    </row>
    <row r="23" spans="1:17" ht="12.75">
      <c r="A23" s="71" t="s">
        <v>1</v>
      </c>
      <c r="B23" s="42" t="s">
        <v>2</v>
      </c>
      <c r="C23" s="42" t="s">
        <v>3</v>
      </c>
      <c r="D23" s="51" t="s">
        <v>31</v>
      </c>
      <c r="E23" s="51" t="s">
        <v>27</v>
      </c>
      <c r="F23" s="51" t="s">
        <v>23</v>
      </c>
      <c r="G23" s="51" t="s">
        <v>24</v>
      </c>
      <c r="H23" s="51" t="s">
        <v>25</v>
      </c>
      <c r="I23" s="54" t="s">
        <v>26</v>
      </c>
      <c r="J23" s="57" t="s">
        <v>28</v>
      </c>
      <c r="K23" s="57" t="s">
        <v>35</v>
      </c>
      <c r="L23" s="57" t="s">
        <v>11</v>
      </c>
      <c r="M23" s="26" t="s">
        <v>32</v>
      </c>
      <c r="N23" s="42" t="s">
        <v>4</v>
      </c>
      <c r="O23" s="42" t="s">
        <v>5</v>
      </c>
      <c r="P23" s="101" t="s">
        <v>6</v>
      </c>
      <c r="Q23" s="98" t="s">
        <v>7</v>
      </c>
    </row>
    <row r="24" spans="1:17" ht="12.75">
      <c r="A24" s="72"/>
      <c r="B24" s="43"/>
      <c r="C24" s="43"/>
      <c r="D24" s="52"/>
      <c r="E24" s="52"/>
      <c r="F24" s="52"/>
      <c r="G24" s="52"/>
      <c r="H24" s="52"/>
      <c r="I24" s="55"/>
      <c r="J24" s="58"/>
      <c r="K24" s="58"/>
      <c r="L24" s="58"/>
      <c r="M24" s="27" t="s">
        <v>33</v>
      </c>
      <c r="N24" s="43"/>
      <c r="O24" s="43"/>
      <c r="P24" s="102"/>
      <c r="Q24" s="99"/>
    </row>
    <row r="25" spans="1:17" ht="13.5" thickBot="1">
      <c r="A25" s="73"/>
      <c r="B25" s="44"/>
      <c r="C25" s="44"/>
      <c r="D25" s="53"/>
      <c r="E25" s="53"/>
      <c r="F25" s="53"/>
      <c r="G25" s="53"/>
      <c r="H25" s="53"/>
      <c r="I25" s="56"/>
      <c r="J25" s="59"/>
      <c r="K25" s="59"/>
      <c r="L25" s="59"/>
      <c r="M25" s="28" t="s">
        <v>34</v>
      </c>
      <c r="N25" s="44"/>
      <c r="O25" s="44"/>
      <c r="P25" s="103"/>
      <c r="Q25" s="100"/>
    </row>
    <row r="26" spans="1:17" ht="12.75">
      <c r="A26" s="11">
        <v>22</v>
      </c>
      <c r="B26" s="12" t="s">
        <v>49</v>
      </c>
      <c r="C26" s="3" t="s">
        <v>50</v>
      </c>
      <c r="D26" s="22">
        <v>6</v>
      </c>
      <c r="E26" s="4">
        <v>3</v>
      </c>
      <c r="F26" s="4">
        <v>1</v>
      </c>
      <c r="G26" s="4">
        <v>1</v>
      </c>
      <c r="H26" s="4"/>
      <c r="I26" s="4">
        <v>1</v>
      </c>
      <c r="J26" s="4">
        <v>1</v>
      </c>
      <c r="K26" s="4"/>
      <c r="L26" s="4"/>
      <c r="M26" s="4">
        <v>2</v>
      </c>
      <c r="N26" s="4">
        <v>23</v>
      </c>
      <c r="O26" s="4">
        <v>8</v>
      </c>
      <c r="P26" s="5">
        <f>((((E26*E$3)+(F26*F$3)+(G26*G$3)+(H26*H$3)+(I26*I$3)+(J26*J$3)+(L26*L$3))))+(N26*N$3)+(O26*O$3)+(M26*M$3)</f>
        <v>550</v>
      </c>
      <c r="Q26" s="13">
        <f>P$26-P26</f>
        <v>0</v>
      </c>
    </row>
    <row r="27" spans="1:17" ht="12.75">
      <c r="A27" s="1">
        <v>74</v>
      </c>
      <c r="B27" s="14" t="s">
        <v>54</v>
      </c>
      <c r="C27" s="3" t="s">
        <v>55</v>
      </c>
      <c r="D27" s="4">
        <v>6</v>
      </c>
      <c r="E27" s="4">
        <v>1</v>
      </c>
      <c r="F27" s="4">
        <v>3</v>
      </c>
      <c r="G27" s="4"/>
      <c r="H27" s="4">
        <v>1</v>
      </c>
      <c r="I27" s="4">
        <v>1</v>
      </c>
      <c r="J27" s="4">
        <v>1</v>
      </c>
      <c r="K27" s="4"/>
      <c r="L27" s="4"/>
      <c r="M27" s="4"/>
      <c r="N27" s="4">
        <v>20</v>
      </c>
      <c r="O27" s="4">
        <v>10</v>
      </c>
      <c r="P27" s="5">
        <f>((((E27*E$3)+(F27*F$3)+(G27*G$3)+(H27*H$3)+(I27*I$3)+(J27*J$3)+(L27*L$3))))+(N27*N$3)+(O27*O$3)+(M27*M$3)</f>
        <v>470</v>
      </c>
      <c r="Q27" s="13">
        <f>P$26-P27</f>
        <v>80</v>
      </c>
    </row>
    <row r="28" spans="1:17" ht="12.75">
      <c r="A28" s="1">
        <v>468</v>
      </c>
      <c r="B28" s="14" t="s">
        <v>57</v>
      </c>
      <c r="C28" s="3" t="s">
        <v>58</v>
      </c>
      <c r="D28" s="4">
        <v>6</v>
      </c>
      <c r="E28" s="4">
        <v>1</v>
      </c>
      <c r="F28" s="4">
        <v>1</v>
      </c>
      <c r="G28" s="4">
        <v>1</v>
      </c>
      <c r="H28" s="4">
        <v>3</v>
      </c>
      <c r="I28" s="4"/>
      <c r="J28" s="4"/>
      <c r="K28" s="4"/>
      <c r="L28" s="4"/>
      <c r="M28" s="4">
        <v>1</v>
      </c>
      <c r="N28" s="4">
        <v>16</v>
      </c>
      <c r="O28" s="4">
        <v>11</v>
      </c>
      <c r="P28" s="5">
        <f>((((E28*E$3)+(F28*F$3)+(G28*G$3)+(H28*H$3)+(I28*I$3)+(J28*J$3)+(L28*L$3))))+(N28*N$3)+(O28*O$3)+(K28*K$3)</f>
        <v>405</v>
      </c>
      <c r="Q28" s="13">
        <f>P$26-P28</f>
        <v>145</v>
      </c>
    </row>
    <row r="29" spans="1:17" ht="12.75">
      <c r="A29" s="1">
        <v>9</v>
      </c>
      <c r="B29" s="14" t="s">
        <v>47</v>
      </c>
      <c r="C29" s="29" t="s">
        <v>48</v>
      </c>
      <c r="D29" s="4">
        <v>5</v>
      </c>
      <c r="E29" s="4">
        <v>1</v>
      </c>
      <c r="F29" s="4"/>
      <c r="G29" s="4">
        <v>3</v>
      </c>
      <c r="H29" s="4">
        <v>1</v>
      </c>
      <c r="I29" s="4"/>
      <c r="J29" s="4"/>
      <c r="K29" s="4"/>
      <c r="L29" s="4"/>
      <c r="M29" s="4">
        <v>1</v>
      </c>
      <c r="N29" s="4">
        <v>15</v>
      </c>
      <c r="O29" s="4">
        <v>9</v>
      </c>
      <c r="P29" s="5">
        <f>((((E29*E$3)+(F29*F$3)+(G29*G$3)+(H29*H$3)+(I29*I$3)+(J29*J$3)+(L29*L$3))))+(N29*N$3)+(O29*O$3)+(M29*M$3)</f>
        <v>370</v>
      </c>
      <c r="Q29" s="13">
        <f>P$26-P29</f>
        <v>180</v>
      </c>
    </row>
    <row r="30" spans="1:17" ht="12.75">
      <c r="A30" s="1">
        <v>66</v>
      </c>
      <c r="B30" s="14" t="s">
        <v>53</v>
      </c>
      <c r="C30" s="3" t="s">
        <v>59</v>
      </c>
      <c r="D30" s="4">
        <v>6</v>
      </c>
      <c r="E30" s="4"/>
      <c r="F30" s="4">
        <v>1</v>
      </c>
      <c r="G30" s="4"/>
      <c r="H30" s="4"/>
      <c r="I30" s="4">
        <v>2</v>
      </c>
      <c r="J30" s="4"/>
      <c r="K30" s="4"/>
      <c r="L30" s="4"/>
      <c r="M30" s="4"/>
      <c r="N30" s="4">
        <v>5</v>
      </c>
      <c r="O30" s="4">
        <v>12</v>
      </c>
      <c r="P30" s="5">
        <f>((((E30*E$3)+(F30*F$3)+(G30*G$3)+(H30*H$3)+(I30*I$3)+(J30*J$3)+(L30*L$3))))+(N30*N$3)+(O30*O$3)+(M30*M$3)</f>
        <v>170</v>
      </c>
      <c r="Q30" s="13">
        <f>P$26-P30</f>
        <v>380</v>
      </c>
    </row>
    <row r="31" spans="1:17" ht="12.75">
      <c r="A31" s="1">
        <v>75</v>
      </c>
      <c r="B31" s="2" t="s">
        <v>13</v>
      </c>
      <c r="C31" s="3" t="s">
        <v>14</v>
      </c>
      <c r="D31" s="4">
        <v>4</v>
      </c>
      <c r="E31" s="4"/>
      <c r="F31" s="4"/>
      <c r="G31" s="4">
        <v>1</v>
      </c>
      <c r="H31" s="4"/>
      <c r="I31" s="4">
        <v>2</v>
      </c>
      <c r="J31" s="4"/>
      <c r="K31" s="4"/>
      <c r="L31" s="4"/>
      <c r="M31" s="4"/>
      <c r="N31" s="4">
        <v>6</v>
      </c>
      <c r="O31" s="4">
        <v>8</v>
      </c>
      <c r="P31" s="5">
        <f>((((E31*E$3)+(F31*F$3)+(G31*G$3)+(H31*H$3)+(I31*I$3)+(J31*J$3)+(L31*L$3))))+(N31*N$3)+(O31*O$3)+(M31*M$3)</f>
        <v>150</v>
      </c>
      <c r="Q31" s="13">
        <f>P$26-P31</f>
        <v>400</v>
      </c>
    </row>
    <row r="32" spans="1:17" ht="12.75">
      <c r="A32" s="1">
        <v>151</v>
      </c>
      <c r="B32" s="14"/>
      <c r="C32" s="3"/>
      <c r="D32" s="4">
        <v>2</v>
      </c>
      <c r="E32" s="4"/>
      <c r="F32" s="4"/>
      <c r="G32" s="4"/>
      <c r="H32" s="4">
        <v>1</v>
      </c>
      <c r="I32" s="4"/>
      <c r="J32" s="4"/>
      <c r="K32" s="4"/>
      <c r="L32" s="4"/>
      <c r="M32" s="4"/>
      <c r="N32" s="4">
        <v>1</v>
      </c>
      <c r="O32" s="4">
        <v>4</v>
      </c>
      <c r="P32" s="5">
        <f>((((E32*E$3)+(F32*F$3)+(G32*G$3)+(H32*H$3)+(I32*I$3)+(J32*J$3)+(L32*L$3))))+(N32*N$3)+(O32*O$3)+(K32*K$3)</f>
        <v>50</v>
      </c>
      <c r="Q32" s="13">
        <f>P$26-P32</f>
        <v>500</v>
      </c>
    </row>
    <row r="33" spans="1:17" ht="12.75">
      <c r="A33" s="1">
        <v>5</v>
      </c>
      <c r="B33" s="14" t="s">
        <v>88</v>
      </c>
      <c r="C33" s="14" t="s">
        <v>89</v>
      </c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4">
        <v>1</v>
      </c>
      <c r="O33" s="4">
        <v>2</v>
      </c>
      <c r="P33" s="5">
        <f>((((E33*E$3)+(F33*F$3)+(G33*G$3)+(H33*H$3)+(I33*I$3)+(J33*J$3)+(L33*L$3))))+(N33*N$3)+(O33*O$3)+(M33*M$3)</f>
        <v>20</v>
      </c>
      <c r="Q33" s="13">
        <f>P$26-P33</f>
        <v>530</v>
      </c>
    </row>
    <row r="34" spans="1:17" ht="12.75">
      <c r="A34" s="1">
        <v>50</v>
      </c>
      <c r="B34" s="14" t="s">
        <v>51</v>
      </c>
      <c r="C34" s="29" t="s">
        <v>52</v>
      </c>
      <c r="D34" s="4">
        <v>1</v>
      </c>
      <c r="E34" s="4"/>
      <c r="F34" s="4"/>
      <c r="G34" s="4"/>
      <c r="H34" s="4"/>
      <c r="I34" s="4"/>
      <c r="J34" s="4"/>
      <c r="K34" s="4"/>
      <c r="L34" s="4"/>
      <c r="M34" s="4"/>
      <c r="N34" s="4">
        <v>1</v>
      </c>
      <c r="O34" s="4">
        <v>2</v>
      </c>
      <c r="P34" s="5">
        <f>((((E34*E$3)+(F34*F$3)+(G34*G$3)+(H34*H$3)+(I34*I$3)+(J34*J$3)+(L34*L$3))))+(N34*N$3)+(O34*O$3)+(K34*K$3)</f>
        <v>20</v>
      </c>
      <c r="Q34" s="13">
        <f>P$26-P34</f>
        <v>530</v>
      </c>
    </row>
    <row r="35" spans="1:17" ht="12.75">
      <c r="A35" s="1">
        <v>113</v>
      </c>
      <c r="B35" s="14" t="s">
        <v>56</v>
      </c>
      <c r="C35" s="3" t="s">
        <v>41</v>
      </c>
      <c r="D35" s="4">
        <v>2</v>
      </c>
      <c r="E35" s="4"/>
      <c r="F35" s="4"/>
      <c r="G35" s="4"/>
      <c r="H35" s="4"/>
      <c r="I35" s="4"/>
      <c r="J35" s="4"/>
      <c r="K35" s="4"/>
      <c r="L35" s="4"/>
      <c r="M35" s="4"/>
      <c r="N35" s="4">
        <v>0</v>
      </c>
      <c r="O35" s="4">
        <v>4</v>
      </c>
      <c r="P35" s="5">
        <f>((((E35*E$3)+(F35*F$3)+(G35*G$3)+(H35*H$3)+(I35*I$3)+(J35*J$3)+(L35*L$3))))+(N35*N$3)+(O35*O$3)+(K35*K$3)</f>
        <v>20</v>
      </c>
      <c r="Q35" s="13">
        <f>P$26-P35</f>
        <v>530</v>
      </c>
    </row>
    <row r="36" spans="1:17" ht="12.75">
      <c r="A36" s="1">
        <v>152</v>
      </c>
      <c r="B36" s="14"/>
      <c r="C36" s="3"/>
      <c r="D36" s="4">
        <v>1</v>
      </c>
      <c r="E36" s="4"/>
      <c r="F36" s="4"/>
      <c r="G36" s="4"/>
      <c r="H36" s="4"/>
      <c r="I36" s="4"/>
      <c r="J36" s="4"/>
      <c r="K36" s="4"/>
      <c r="L36" s="4"/>
      <c r="M36" s="4"/>
      <c r="N36" s="4">
        <v>1</v>
      </c>
      <c r="O36" s="4">
        <v>2</v>
      </c>
      <c r="P36" s="5">
        <f>((((E36*E$3)+(F36*F$3)+(G36*G$3)+(H36*H$3)+(I36*I$3)+(J36*J$3)+(L36*L$3))))+(N36*N$3)+(O36*O$3)+(M36*M$3)</f>
        <v>20</v>
      </c>
      <c r="Q36" s="13">
        <f>P$26-P36</f>
        <v>530</v>
      </c>
    </row>
    <row r="37" spans="1:17" ht="13.5" thickBot="1">
      <c r="A37" s="1">
        <v>150</v>
      </c>
      <c r="B37" s="2"/>
      <c r="C37" s="3"/>
      <c r="D37" s="4">
        <v>1</v>
      </c>
      <c r="E37" s="4"/>
      <c r="F37" s="4"/>
      <c r="G37" s="4"/>
      <c r="H37" s="4"/>
      <c r="I37" s="4"/>
      <c r="J37" s="4"/>
      <c r="K37" s="4"/>
      <c r="L37" s="4"/>
      <c r="M37" s="4"/>
      <c r="N37" s="4">
        <v>0</v>
      </c>
      <c r="O37" s="4">
        <v>2</v>
      </c>
      <c r="P37" s="5">
        <f>((((E37*E$3)+(F37*F$3)+(G37*G$3)+(H37*H$3)+(I37*I$3)+(J37*J$3)+(L37*L$3))))+(N37*N$3)+(O37*O$3)+(M37*M$3)</f>
        <v>10</v>
      </c>
      <c r="Q37" s="13">
        <f>P$26-P37</f>
        <v>540</v>
      </c>
    </row>
    <row r="38" spans="1:17" ht="13.5" thickBot="1">
      <c r="A38" s="34"/>
      <c r="B38" s="35"/>
      <c r="C38" s="36" t="s">
        <v>9</v>
      </c>
      <c r="D38" s="37"/>
      <c r="E38" s="37">
        <f>SUM(E26:E37)</f>
        <v>6</v>
      </c>
      <c r="F38" s="37">
        <f>SUM(F26:F37)</f>
        <v>6</v>
      </c>
      <c r="G38" s="37">
        <f>SUM(G26:G37)</f>
        <v>6</v>
      </c>
      <c r="H38" s="37">
        <f>SUM(H26:H37)</f>
        <v>6</v>
      </c>
      <c r="I38" s="37">
        <f>SUM(I26:I37)</f>
        <v>6</v>
      </c>
      <c r="J38" s="37"/>
      <c r="K38" s="37"/>
      <c r="L38" s="37"/>
      <c r="M38" s="37"/>
      <c r="N38" s="37"/>
      <c r="O38" s="37"/>
      <c r="P38" s="37"/>
      <c r="Q38" s="38"/>
    </row>
    <row r="39" spans="1:17" ht="13.5" thickBot="1">
      <c r="A39" s="15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  <c r="Q39" s="10"/>
    </row>
    <row r="40" spans="1:17" ht="12.75" customHeight="1">
      <c r="A40" s="60" t="s">
        <v>60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9"/>
    </row>
    <row r="41" spans="1:17" ht="22.5" customHeight="1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</row>
    <row r="42" spans="1:17" ht="12.75">
      <c r="A42" s="93"/>
      <c r="B42" s="94"/>
      <c r="C42" s="94"/>
      <c r="D42" s="95"/>
      <c r="E42" s="25">
        <v>60</v>
      </c>
      <c r="F42" s="25">
        <v>40</v>
      </c>
      <c r="G42" s="25">
        <v>30</v>
      </c>
      <c r="H42" s="25">
        <v>20</v>
      </c>
      <c r="I42" s="25">
        <v>10</v>
      </c>
      <c r="J42" s="25">
        <v>10</v>
      </c>
      <c r="K42" s="25">
        <v>15</v>
      </c>
      <c r="L42" s="25">
        <v>10</v>
      </c>
      <c r="M42" s="25">
        <v>5</v>
      </c>
      <c r="N42" s="25">
        <v>10</v>
      </c>
      <c r="O42" s="25">
        <v>5</v>
      </c>
      <c r="P42" s="96"/>
      <c r="Q42" s="97"/>
    </row>
    <row r="43" spans="1:17" ht="12.75">
      <c r="A43" s="71" t="s">
        <v>1</v>
      </c>
      <c r="B43" s="42" t="s">
        <v>2</v>
      </c>
      <c r="C43" s="42" t="s">
        <v>3</v>
      </c>
      <c r="D43" s="51" t="s">
        <v>8</v>
      </c>
      <c r="E43" s="51" t="s">
        <v>27</v>
      </c>
      <c r="F43" s="51" t="s">
        <v>23</v>
      </c>
      <c r="G43" s="51" t="s">
        <v>24</v>
      </c>
      <c r="H43" s="51" t="s">
        <v>25</v>
      </c>
      <c r="I43" s="54" t="s">
        <v>26</v>
      </c>
      <c r="J43" s="57" t="s">
        <v>28</v>
      </c>
      <c r="K43" s="57" t="s">
        <v>35</v>
      </c>
      <c r="L43" s="57" t="s">
        <v>11</v>
      </c>
      <c r="M43" s="26" t="s">
        <v>32</v>
      </c>
      <c r="N43" s="42" t="s">
        <v>4</v>
      </c>
      <c r="O43" s="42" t="s">
        <v>5</v>
      </c>
      <c r="P43" s="101" t="s">
        <v>6</v>
      </c>
      <c r="Q43" s="98" t="s">
        <v>7</v>
      </c>
    </row>
    <row r="44" spans="1:17" ht="12.75">
      <c r="A44" s="72"/>
      <c r="B44" s="43"/>
      <c r="C44" s="43"/>
      <c r="D44" s="52"/>
      <c r="E44" s="52"/>
      <c r="F44" s="52"/>
      <c r="G44" s="52"/>
      <c r="H44" s="52"/>
      <c r="I44" s="55"/>
      <c r="J44" s="58"/>
      <c r="K44" s="58"/>
      <c r="L44" s="58"/>
      <c r="M44" s="27" t="s">
        <v>33</v>
      </c>
      <c r="N44" s="43"/>
      <c r="O44" s="43"/>
      <c r="P44" s="102"/>
      <c r="Q44" s="99"/>
    </row>
    <row r="45" spans="1:17" ht="13.5" thickBot="1">
      <c r="A45" s="73"/>
      <c r="B45" s="44"/>
      <c r="C45" s="44"/>
      <c r="D45" s="53"/>
      <c r="E45" s="53"/>
      <c r="F45" s="53"/>
      <c r="G45" s="53"/>
      <c r="H45" s="53"/>
      <c r="I45" s="56"/>
      <c r="J45" s="59"/>
      <c r="K45" s="59"/>
      <c r="L45" s="59"/>
      <c r="M45" s="28" t="s">
        <v>34</v>
      </c>
      <c r="N45" s="44"/>
      <c r="O45" s="44"/>
      <c r="P45" s="103"/>
      <c r="Q45" s="100"/>
    </row>
    <row r="46" spans="1:17" ht="12.75">
      <c r="A46" s="16">
        <v>4</v>
      </c>
      <c r="B46" s="12" t="s">
        <v>61</v>
      </c>
      <c r="C46" s="3" t="s">
        <v>62</v>
      </c>
      <c r="D46" s="17">
        <v>5</v>
      </c>
      <c r="E46" s="17">
        <v>3</v>
      </c>
      <c r="F46" s="17">
        <v>1</v>
      </c>
      <c r="G46" s="17">
        <v>1</v>
      </c>
      <c r="H46" s="17"/>
      <c r="I46" s="17"/>
      <c r="J46" s="17">
        <v>3</v>
      </c>
      <c r="K46" s="17"/>
      <c r="L46" s="17"/>
      <c r="M46" s="17"/>
      <c r="N46" s="17">
        <v>19</v>
      </c>
      <c r="O46" s="17">
        <v>6</v>
      </c>
      <c r="P46" s="5">
        <f>((((E46*E$3)+(F46*F$3)+(G46*G$3)+(H46*H$3)+(I46*I$3)+(J46*J$3)+(L46*L$3))))+(N46*N$3)+(O46*O$3)+(K46*K$3)+(M46*M$3)</f>
        <v>500</v>
      </c>
      <c r="Q46" s="13">
        <f>P$46-P46</f>
        <v>0</v>
      </c>
    </row>
    <row r="47" spans="1:17" ht="12.75">
      <c r="A47" s="16">
        <v>17</v>
      </c>
      <c r="B47" s="14" t="s">
        <v>95</v>
      </c>
      <c r="C47" s="3" t="s">
        <v>65</v>
      </c>
      <c r="D47" s="5">
        <v>5</v>
      </c>
      <c r="E47" s="5">
        <v>1</v>
      </c>
      <c r="F47" s="5">
        <v>3</v>
      </c>
      <c r="G47" s="5"/>
      <c r="H47" s="5">
        <v>1</v>
      </c>
      <c r="I47" s="5"/>
      <c r="J47" s="5">
        <v>1</v>
      </c>
      <c r="K47" s="5"/>
      <c r="L47" s="5"/>
      <c r="M47" s="5"/>
      <c r="N47" s="5">
        <v>12</v>
      </c>
      <c r="O47" s="5">
        <v>8</v>
      </c>
      <c r="P47" s="5">
        <f>((((E47*E$3)+(F47*F$3)+(G47*G$3)+(H47*H$3)+(I47*I$3)+(J47*J$3)+(L47*L$3))))+(N47*N$3)+(O47*O$3)+(K47*K$3)</f>
        <v>370</v>
      </c>
      <c r="Q47" s="13">
        <f>P$46-P47</f>
        <v>130</v>
      </c>
    </row>
    <row r="48" spans="1:17" ht="12.75">
      <c r="A48" s="16">
        <v>13</v>
      </c>
      <c r="B48" s="14" t="s">
        <v>63</v>
      </c>
      <c r="C48" s="3" t="s">
        <v>64</v>
      </c>
      <c r="D48" s="5">
        <v>5</v>
      </c>
      <c r="E48" s="5">
        <v>1</v>
      </c>
      <c r="F48" s="5">
        <v>1</v>
      </c>
      <c r="G48" s="5"/>
      <c r="H48" s="5">
        <v>2</v>
      </c>
      <c r="I48" s="5">
        <v>1</v>
      </c>
      <c r="J48" s="5"/>
      <c r="K48" s="5"/>
      <c r="L48" s="5"/>
      <c r="M48" s="5">
        <v>1</v>
      </c>
      <c r="N48" s="5">
        <v>7</v>
      </c>
      <c r="O48" s="5">
        <v>9</v>
      </c>
      <c r="P48" s="5">
        <f>((((E48*E$3)+(F48*F$3)+(G48*G$3)+(H48*H$3)+(I48*I$3)+(J48*J$3)+(L48*L$3))))+(N48*N$3)+(O48*O$3)+(K48*K$3)</f>
        <v>265</v>
      </c>
      <c r="Q48" s="13">
        <f>P$46-P48</f>
        <v>235</v>
      </c>
    </row>
    <row r="49" spans="1:17" ht="12.75">
      <c r="A49" s="16">
        <v>555</v>
      </c>
      <c r="B49" s="14" t="s">
        <v>68</v>
      </c>
      <c r="C49" s="3" t="s">
        <v>69</v>
      </c>
      <c r="D49" s="5">
        <v>5</v>
      </c>
      <c r="E49" s="5"/>
      <c r="F49" s="5"/>
      <c r="G49" s="5">
        <v>2</v>
      </c>
      <c r="H49" s="5">
        <v>1</v>
      </c>
      <c r="I49" s="5">
        <v>1</v>
      </c>
      <c r="J49" s="5"/>
      <c r="K49" s="5"/>
      <c r="L49" s="5"/>
      <c r="M49" s="5"/>
      <c r="N49" s="5">
        <v>6</v>
      </c>
      <c r="O49" s="5">
        <v>10</v>
      </c>
      <c r="P49" s="5">
        <f>((((E49*E$3)+(F49*F$3)+(G49*G$3)+(H49*H$3)+(I49*I$3)+(J49*J$3)+(L49*L$3))))+(N49*N$3)+(O49*O$3)+(K49*K$3)</f>
        <v>200</v>
      </c>
      <c r="Q49" s="13">
        <f>P$46-P49</f>
        <v>300</v>
      </c>
    </row>
    <row r="50" spans="1:17" ht="12.75">
      <c r="A50" s="16">
        <v>55</v>
      </c>
      <c r="B50" s="14" t="s">
        <v>54</v>
      </c>
      <c r="C50" s="3" t="s">
        <v>99</v>
      </c>
      <c r="D50" s="5">
        <v>4</v>
      </c>
      <c r="E50" s="5"/>
      <c r="F50" s="5"/>
      <c r="G50" s="5">
        <v>2</v>
      </c>
      <c r="H50" s="5">
        <v>1</v>
      </c>
      <c r="I50" s="5"/>
      <c r="J50" s="5"/>
      <c r="K50" s="5"/>
      <c r="L50" s="5"/>
      <c r="M50" s="5"/>
      <c r="N50" s="5">
        <v>4</v>
      </c>
      <c r="O50" s="5">
        <v>8</v>
      </c>
      <c r="P50" s="5">
        <f>((((E50*E$3)+(F50*F$3)+(G50*G$3)+(H50*H$3)+(I50*I$3)+(J50*J$3)+(L50*L$3))))+(N50*N$3)+(O50*O$3)+(K50*K$3)</f>
        <v>160</v>
      </c>
      <c r="Q50" s="13">
        <f>P$46-P50</f>
        <v>340</v>
      </c>
    </row>
    <row r="51" spans="1:17" ht="12.75">
      <c r="A51" s="16">
        <v>1</v>
      </c>
      <c r="B51" s="14"/>
      <c r="C51" s="3"/>
      <c r="D51" s="5">
        <v>1</v>
      </c>
      <c r="E51" s="5">
        <v>1</v>
      </c>
      <c r="F51" s="5"/>
      <c r="G51" s="5"/>
      <c r="H51" s="5"/>
      <c r="I51" s="5"/>
      <c r="J51" s="5">
        <v>1</v>
      </c>
      <c r="K51" s="5"/>
      <c r="L51" s="5"/>
      <c r="M51" s="5"/>
      <c r="N51" s="5">
        <v>5</v>
      </c>
      <c r="O51" s="5">
        <v>0</v>
      </c>
      <c r="P51" s="5">
        <f>((((E51*E$3)+(F51*F$3)+(G51*G$3)+(H51*H$3)+(I51*I$3)+(J51*J$3)+(L51*L$3))))+(N51*N$3)+(O51*O$3)+(K51*K$3)</f>
        <v>120</v>
      </c>
      <c r="Q51" s="13">
        <f>P$46-P51</f>
        <v>380</v>
      </c>
    </row>
    <row r="52" spans="1:17" ht="12.75">
      <c r="A52" s="16">
        <v>251</v>
      </c>
      <c r="B52" s="14"/>
      <c r="C52" s="14"/>
      <c r="D52" s="7">
        <v>1</v>
      </c>
      <c r="E52" s="5"/>
      <c r="F52" s="5">
        <v>1</v>
      </c>
      <c r="G52" s="7"/>
      <c r="H52" s="5"/>
      <c r="I52" s="5"/>
      <c r="J52" s="5"/>
      <c r="K52" s="5"/>
      <c r="L52" s="5"/>
      <c r="M52" s="5"/>
      <c r="N52" s="5">
        <v>5</v>
      </c>
      <c r="O52" s="7">
        <v>2</v>
      </c>
      <c r="P52" s="5">
        <f>((((E52*E$3)+(F52*F$3)+(G52*G$3)+(H52*H$3)+(I52*I$3)+(J52*J$3)+(L52*L$3))))+(N52*N$3)+(O52*O$3)+(K52*K$3)</f>
        <v>100</v>
      </c>
      <c r="Q52" s="13">
        <f>P$46-P52</f>
        <v>400</v>
      </c>
    </row>
    <row r="53" spans="1:17" ht="12.75">
      <c r="A53" s="16">
        <v>25</v>
      </c>
      <c r="B53" s="14" t="s">
        <v>66</v>
      </c>
      <c r="C53" s="14" t="s">
        <v>67</v>
      </c>
      <c r="D53" s="7">
        <v>3</v>
      </c>
      <c r="E53" s="5"/>
      <c r="F53" s="5"/>
      <c r="G53" s="7">
        <v>1</v>
      </c>
      <c r="H53" s="5"/>
      <c r="I53" s="5">
        <v>1</v>
      </c>
      <c r="J53" s="5"/>
      <c r="K53" s="5"/>
      <c r="L53" s="5"/>
      <c r="M53" s="5"/>
      <c r="N53" s="5">
        <v>1</v>
      </c>
      <c r="O53" s="7">
        <v>6</v>
      </c>
      <c r="P53" s="5">
        <f>((((E53*E$3)+(F53*F$3)+(G53*G$3)+(H53*H$3)+(I53*I$3)+(J53*J$3)+(L53*L$3))))+(N53*N$3)+(O53*O$3)+(K53*K$3)</f>
        <v>80</v>
      </c>
      <c r="Q53" s="13">
        <f>P$46-P53</f>
        <v>420</v>
      </c>
    </row>
    <row r="54" spans="1:17" ht="12.75">
      <c r="A54" s="16">
        <v>110</v>
      </c>
      <c r="B54" s="14"/>
      <c r="C54" s="14"/>
      <c r="D54" s="7">
        <v>1</v>
      </c>
      <c r="E54" s="5"/>
      <c r="F54" s="5"/>
      <c r="G54" s="7"/>
      <c r="H54" s="5">
        <v>1</v>
      </c>
      <c r="I54" s="5"/>
      <c r="J54" s="5"/>
      <c r="K54" s="5"/>
      <c r="L54" s="5"/>
      <c r="M54" s="5"/>
      <c r="N54" s="5">
        <v>3</v>
      </c>
      <c r="O54" s="7">
        <v>2</v>
      </c>
      <c r="P54" s="5">
        <f>((((E54*E$3)+(F54*F$3)+(G54*G$3)+(H54*H$3)+(I54*I$3)+(J54*J$3)+(L54*L$3))))+(N54*N$3)+(O54*O$3)+(K54*K$3)</f>
        <v>60</v>
      </c>
      <c r="Q54" s="13">
        <f>P$46-P54</f>
        <v>440</v>
      </c>
    </row>
    <row r="55" spans="1:17" ht="12.75">
      <c r="A55" s="16">
        <v>24</v>
      </c>
      <c r="B55" s="14"/>
      <c r="C55" s="14"/>
      <c r="D55" s="7">
        <v>1</v>
      </c>
      <c r="E55" s="5"/>
      <c r="F55" s="5"/>
      <c r="G55" s="7"/>
      <c r="H55" s="5"/>
      <c r="I55" s="5">
        <v>1</v>
      </c>
      <c r="J55" s="5"/>
      <c r="K55" s="5"/>
      <c r="L55" s="5"/>
      <c r="M55" s="5"/>
      <c r="N55" s="5">
        <v>2</v>
      </c>
      <c r="O55" s="7">
        <v>2</v>
      </c>
      <c r="P55" s="5">
        <f>((((E55*E$3)+(F55*F$3)+(G55*G$3)+(H55*H$3)+(I55*I$3)+(J55*J$3)+(L55*L$3))))+(N55*N$3)+(O55*O$3)+(K55*K$3)</f>
        <v>40</v>
      </c>
      <c r="Q55" s="13">
        <f>P$46-P55</f>
        <v>460</v>
      </c>
    </row>
    <row r="56" spans="1:17" ht="12.75">
      <c r="A56" s="16">
        <v>150</v>
      </c>
      <c r="B56" s="14"/>
      <c r="C56" s="14"/>
      <c r="D56" s="7">
        <v>1</v>
      </c>
      <c r="E56" s="5"/>
      <c r="F56" s="5"/>
      <c r="G56" s="7"/>
      <c r="H56" s="5"/>
      <c r="I56" s="5"/>
      <c r="J56" s="5"/>
      <c r="K56" s="5"/>
      <c r="L56" s="5"/>
      <c r="M56" s="5"/>
      <c r="N56" s="5">
        <v>1</v>
      </c>
      <c r="O56" s="7">
        <v>2</v>
      </c>
      <c r="P56" s="5">
        <f>((((E56*E$3)+(F56*F$3)+(G56*G$3)+(H56*H$3)+(I56*I$3)+(J56*J$3)+(L56*L$3))))+(N56*N$3)+(O56*O$3)+(K56*K$3)</f>
        <v>20</v>
      </c>
      <c r="Q56" s="13">
        <f>P$46-P56</f>
        <v>480</v>
      </c>
    </row>
    <row r="57" spans="1:17" ht="13.5" thickBot="1">
      <c r="A57" s="16">
        <v>152</v>
      </c>
      <c r="B57" s="14"/>
      <c r="C57" s="14"/>
      <c r="D57" s="7">
        <v>1</v>
      </c>
      <c r="E57" s="5"/>
      <c r="F57" s="5"/>
      <c r="G57" s="7"/>
      <c r="H57" s="5"/>
      <c r="I57" s="5"/>
      <c r="J57" s="5"/>
      <c r="K57" s="5"/>
      <c r="L57" s="5"/>
      <c r="M57" s="5"/>
      <c r="N57" s="5">
        <v>1</v>
      </c>
      <c r="O57" s="7">
        <v>2</v>
      </c>
      <c r="P57" s="5">
        <f>((((E57*E$3)+(F57*F$3)+(G57*G$3)+(H57*H$3)+(I57*I$3)+(J57*J$3)+(L57*L$3))))+(N57*N$3)+(O57*O$3)+(K57*K$3)</f>
        <v>20</v>
      </c>
      <c r="Q57" s="13">
        <f>P$46-P57</f>
        <v>480</v>
      </c>
    </row>
    <row r="58" spans="1:17" ht="13.5" thickBot="1">
      <c r="A58" s="34"/>
      <c r="B58" s="35"/>
      <c r="C58" s="36" t="s">
        <v>9</v>
      </c>
      <c r="D58" s="37"/>
      <c r="E58" s="37">
        <f>SUM(E46:E51)</f>
        <v>6</v>
      </c>
      <c r="F58" s="37">
        <f>SUM(F46:F51)</f>
        <v>5</v>
      </c>
      <c r="G58" s="37">
        <f>SUM(G46:G57)</f>
        <v>6</v>
      </c>
      <c r="H58" s="37">
        <f>SUM(H46:H57)</f>
        <v>6</v>
      </c>
      <c r="I58" s="37">
        <f>SUM(I46:I57)</f>
        <v>4</v>
      </c>
      <c r="J58" s="37"/>
      <c r="K58" s="37"/>
      <c r="L58" s="37"/>
      <c r="M58" s="37"/>
      <c r="N58" s="37"/>
      <c r="O58" s="37"/>
      <c r="P58" s="37"/>
      <c r="Q58" s="38"/>
    </row>
    <row r="59" spans="1:17" ht="13.5" thickBot="1">
      <c r="A59" s="15"/>
      <c r="B59" s="10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  <c r="Q59" s="10"/>
    </row>
    <row r="60" spans="1:17" ht="12.75" customHeight="1">
      <c r="A60" s="60" t="s">
        <v>70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9"/>
    </row>
    <row r="61" spans="1:17" ht="22.5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2"/>
    </row>
    <row r="62" spans="1:17" ht="12.75">
      <c r="A62" s="93"/>
      <c r="B62" s="94"/>
      <c r="C62" s="94"/>
      <c r="D62" s="95"/>
      <c r="E62" s="25">
        <v>60</v>
      </c>
      <c r="F62" s="25">
        <v>40</v>
      </c>
      <c r="G62" s="25">
        <v>30</v>
      </c>
      <c r="H62" s="25">
        <v>20</v>
      </c>
      <c r="I62" s="25">
        <v>10</v>
      </c>
      <c r="J62" s="25">
        <v>10</v>
      </c>
      <c r="K62" s="25">
        <v>15</v>
      </c>
      <c r="L62" s="25">
        <v>10</v>
      </c>
      <c r="M62" s="25">
        <v>5</v>
      </c>
      <c r="N62" s="25">
        <v>10</v>
      </c>
      <c r="O62" s="25">
        <v>5</v>
      </c>
      <c r="P62" s="96"/>
      <c r="Q62" s="97"/>
    </row>
    <row r="63" spans="1:17" ht="12.75">
      <c r="A63" s="71" t="s">
        <v>1</v>
      </c>
      <c r="B63" s="42" t="s">
        <v>2</v>
      </c>
      <c r="C63" s="42" t="s">
        <v>3</v>
      </c>
      <c r="D63" s="51" t="s">
        <v>8</v>
      </c>
      <c r="E63" s="51" t="s">
        <v>27</v>
      </c>
      <c r="F63" s="51" t="s">
        <v>23</v>
      </c>
      <c r="G63" s="51" t="s">
        <v>24</v>
      </c>
      <c r="H63" s="51" t="s">
        <v>25</v>
      </c>
      <c r="I63" s="54" t="s">
        <v>26</v>
      </c>
      <c r="J63" s="57" t="s">
        <v>28</v>
      </c>
      <c r="K63" s="57" t="s">
        <v>35</v>
      </c>
      <c r="L63" s="57" t="s">
        <v>11</v>
      </c>
      <c r="M63" s="26" t="s">
        <v>32</v>
      </c>
      <c r="N63" s="42" t="s">
        <v>4</v>
      </c>
      <c r="O63" s="42" t="s">
        <v>5</v>
      </c>
      <c r="P63" s="101" t="s">
        <v>6</v>
      </c>
      <c r="Q63" s="98" t="s">
        <v>7</v>
      </c>
    </row>
    <row r="64" spans="1:17" ht="12.75">
      <c r="A64" s="72"/>
      <c r="B64" s="43"/>
      <c r="C64" s="43"/>
      <c r="D64" s="52"/>
      <c r="E64" s="52"/>
      <c r="F64" s="52"/>
      <c r="G64" s="52"/>
      <c r="H64" s="52"/>
      <c r="I64" s="55"/>
      <c r="J64" s="58"/>
      <c r="K64" s="58"/>
      <c r="L64" s="58"/>
      <c r="M64" s="27" t="s">
        <v>33</v>
      </c>
      <c r="N64" s="43"/>
      <c r="O64" s="43"/>
      <c r="P64" s="102"/>
      <c r="Q64" s="99"/>
    </row>
    <row r="65" spans="1:17" ht="13.5" thickBot="1">
      <c r="A65" s="73"/>
      <c r="B65" s="44"/>
      <c r="C65" s="44"/>
      <c r="D65" s="53"/>
      <c r="E65" s="53"/>
      <c r="F65" s="53"/>
      <c r="G65" s="53"/>
      <c r="H65" s="53"/>
      <c r="I65" s="56"/>
      <c r="J65" s="59"/>
      <c r="K65" s="59"/>
      <c r="L65" s="59"/>
      <c r="M65" s="28" t="s">
        <v>34</v>
      </c>
      <c r="N65" s="44"/>
      <c r="O65" s="44"/>
      <c r="P65" s="103"/>
      <c r="Q65" s="100"/>
    </row>
    <row r="66" spans="1:17" ht="12.75">
      <c r="A66" s="1">
        <v>19</v>
      </c>
      <c r="B66" s="41" t="s">
        <v>12</v>
      </c>
      <c r="C66" s="19" t="s">
        <v>71</v>
      </c>
      <c r="D66" s="4">
        <v>6</v>
      </c>
      <c r="E66" s="4">
        <v>5</v>
      </c>
      <c r="F66" s="4">
        <v>1</v>
      </c>
      <c r="G66" s="4"/>
      <c r="H66" s="4"/>
      <c r="I66" s="4"/>
      <c r="J66" s="4">
        <v>2</v>
      </c>
      <c r="K66" s="4"/>
      <c r="L66" s="4"/>
      <c r="M66" s="4">
        <v>3</v>
      </c>
      <c r="N66" s="4">
        <v>18</v>
      </c>
      <c r="O66" s="5">
        <v>5</v>
      </c>
      <c r="P66" s="5">
        <f>((((E66*E$3)+(F66*F$3)+(G66*G$3)+(H66*H$3)+(I66*I$3)+(J66*J$3)+(L66*L$3))))+(N66*N$3)+(O66*O$3)+(M66*M$3)</f>
        <v>580</v>
      </c>
      <c r="Q66" s="13">
        <f>P$66-P66</f>
        <v>0</v>
      </c>
    </row>
    <row r="67" spans="1:17" ht="12.75">
      <c r="A67" s="1">
        <v>99</v>
      </c>
      <c r="B67" s="14" t="s">
        <v>16</v>
      </c>
      <c r="C67" s="3" t="s">
        <v>17</v>
      </c>
      <c r="D67" s="20">
        <v>5</v>
      </c>
      <c r="E67" s="20">
        <v>1</v>
      </c>
      <c r="F67" s="20">
        <v>3</v>
      </c>
      <c r="G67" s="20">
        <v>1</v>
      </c>
      <c r="H67" s="20"/>
      <c r="I67" s="20"/>
      <c r="J67" s="20"/>
      <c r="K67" s="20"/>
      <c r="L67" s="20"/>
      <c r="M67" s="20">
        <v>1</v>
      </c>
      <c r="N67" s="20">
        <v>12</v>
      </c>
      <c r="O67" s="5">
        <v>9</v>
      </c>
      <c r="P67" s="5">
        <f>((((E67*E$3)+(F67*F$3)+(G67*G$3)+(H67*H$3)+(I67*I$3)+(J67*J$3)+(L67*L$3))))+(N67*N$3)+(O67*O$3)+(M67*M$3)</f>
        <v>380</v>
      </c>
      <c r="Q67" s="13">
        <f>P$66-P67</f>
        <v>200</v>
      </c>
    </row>
    <row r="68" spans="1:17" ht="12.75">
      <c r="A68" s="1">
        <v>36</v>
      </c>
      <c r="B68" s="14" t="s">
        <v>42</v>
      </c>
      <c r="C68" s="3" t="s">
        <v>19</v>
      </c>
      <c r="D68" s="4">
        <v>5</v>
      </c>
      <c r="E68" s="4"/>
      <c r="F68" s="4">
        <v>1</v>
      </c>
      <c r="G68" s="4">
        <v>4</v>
      </c>
      <c r="H68" s="4"/>
      <c r="I68" s="4"/>
      <c r="J68" s="4"/>
      <c r="K68" s="4"/>
      <c r="L68" s="4"/>
      <c r="M68" s="4"/>
      <c r="N68" s="4">
        <v>4</v>
      </c>
      <c r="O68" s="5">
        <v>10</v>
      </c>
      <c r="P68" s="5">
        <f>((((E68*E$3)+(F68*F$3)+(G68*G$3)+(H68*H$3)+(I68*I$3)+(J68*J$3)+(L68*L$3))))+(N68*N$3)+(O68*O$3)+(M68*M$3)</f>
        <v>250</v>
      </c>
      <c r="Q68" s="13">
        <f>P$66-P68</f>
        <v>330</v>
      </c>
    </row>
    <row r="69" spans="1:17" ht="13.5" thickBot="1">
      <c r="A69" s="1">
        <v>52</v>
      </c>
      <c r="B69" s="21" t="s">
        <v>22</v>
      </c>
      <c r="C69" s="19" t="s">
        <v>72</v>
      </c>
      <c r="D69" s="20">
        <v>3</v>
      </c>
      <c r="E69" s="20"/>
      <c r="F69" s="20"/>
      <c r="G69" s="20"/>
      <c r="H69" s="20">
        <v>3</v>
      </c>
      <c r="I69" s="20"/>
      <c r="J69" s="20"/>
      <c r="K69" s="20"/>
      <c r="L69" s="20"/>
      <c r="M69" s="20"/>
      <c r="N69" s="20">
        <v>0</v>
      </c>
      <c r="O69" s="5">
        <v>6</v>
      </c>
      <c r="P69" s="5">
        <f>((((E69*E$3)+(F69*F$3)+(G69*G$3)+(H69*H$3)+(I69*I$3)+(J69*J$3)+(L69*L$3))))+(N69*N$3)+(O69*O$3)+(M69*M$3)</f>
        <v>90</v>
      </c>
      <c r="Q69" s="13">
        <f>P$66-P69</f>
        <v>490</v>
      </c>
    </row>
    <row r="70" spans="1:17" ht="13.5" thickBot="1">
      <c r="A70" s="39"/>
      <c r="B70" s="35"/>
      <c r="C70" s="36" t="s">
        <v>10</v>
      </c>
      <c r="D70" s="37"/>
      <c r="E70" s="37">
        <f>SUM(E66:E69)</f>
        <v>6</v>
      </c>
      <c r="F70" s="37">
        <f>SUM(F66:F69)</f>
        <v>5</v>
      </c>
      <c r="G70" s="37">
        <f>SUM(G66:G69)</f>
        <v>5</v>
      </c>
      <c r="H70" s="37">
        <f>SUM(H66:H69)</f>
        <v>3</v>
      </c>
      <c r="I70" s="37">
        <f>SUM(I66:I69)</f>
        <v>0</v>
      </c>
      <c r="J70" s="37"/>
      <c r="K70" s="37"/>
      <c r="L70" s="37"/>
      <c r="M70" s="37"/>
      <c r="N70" s="37"/>
      <c r="O70" s="37"/>
      <c r="P70" s="35"/>
      <c r="Q70" s="40"/>
    </row>
    <row r="71" spans="1:17" ht="13.5" thickBot="1">
      <c r="A71" s="15"/>
      <c r="B71" s="10"/>
      <c r="C71" s="1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  <c r="Q71" s="10"/>
    </row>
    <row r="72" spans="1:17" ht="12.75">
      <c r="A72" s="60" t="s">
        <v>90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2.75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5"/>
    </row>
    <row r="74" spans="1:17" ht="12.75">
      <c r="A74" s="66"/>
      <c r="B74" s="67"/>
      <c r="C74" s="67"/>
      <c r="D74" s="68"/>
      <c r="E74" s="25">
        <v>60</v>
      </c>
      <c r="F74" s="25">
        <v>40</v>
      </c>
      <c r="G74" s="25">
        <v>30</v>
      </c>
      <c r="H74" s="25">
        <v>20</v>
      </c>
      <c r="I74" s="25">
        <v>10</v>
      </c>
      <c r="J74" s="25">
        <v>10</v>
      </c>
      <c r="K74" s="25">
        <v>15</v>
      </c>
      <c r="L74" s="25">
        <v>10</v>
      </c>
      <c r="M74" s="25">
        <v>5</v>
      </c>
      <c r="N74" s="25">
        <v>10</v>
      </c>
      <c r="O74" s="24">
        <v>5</v>
      </c>
      <c r="P74" s="69"/>
      <c r="Q74" s="70"/>
    </row>
    <row r="75" spans="1:17" ht="12.75">
      <c r="A75" s="71" t="s">
        <v>18</v>
      </c>
      <c r="B75" s="42" t="s">
        <v>2</v>
      </c>
      <c r="C75" s="74" t="s">
        <v>3</v>
      </c>
      <c r="D75" s="51" t="s">
        <v>29</v>
      </c>
      <c r="E75" s="51" t="s">
        <v>27</v>
      </c>
      <c r="F75" s="51" t="s">
        <v>23</v>
      </c>
      <c r="G75" s="51" t="s">
        <v>24</v>
      </c>
      <c r="H75" s="51" t="s">
        <v>25</v>
      </c>
      <c r="I75" s="54" t="s">
        <v>26</v>
      </c>
      <c r="J75" s="57" t="s">
        <v>28</v>
      </c>
      <c r="K75" s="57" t="s">
        <v>35</v>
      </c>
      <c r="L75" s="57" t="s">
        <v>11</v>
      </c>
      <c r="M75" s="26" t="s">
        <v>32</v>
      </c>
      <c r="N75" s="42" t="s">
        <v>4</v>
      </c>
      <c r="O75" s="42" t="s">
        <v>5</v>
      </c>
      <c r="P75" s="45" t="s">
        <v>6</v>
      </c>
      <c r="Q75" s="48" t="s">
        <v>7</v>
      </c>
    </row>
    <row r="76" spans="1:17" ht="12.75">
      <c r="A76" s="72"/>
      <c r="B76" s="43"/>
      <c r="C76" s="75"/>
      <c r="D76" s="52"/>
      <c r="E76" s="52"/>
      <c r="F76" s="52"/>
      <c r="G76" s="52"/>
      <c r="H76" s="52"/>
      <c r="I76" s="55"/>
      <c r="J76" s="58"/>
      <c r="K76" s="58"/>
      <c r="L76" s="58"/>
      <c r="M76" s="27" t="s">
        <v>33</v>
      </c>
      <c r="N76" s="43"/>
      <c r="O76" s="43"/>
      <c r="P76" s="46"/>
      <c r="Q76" s="49"/>
    </row>
    <row r="77" spans="1:17" ht="13.5" thickBot="1">
      <c r="A77" s="73"/>
      <c r="B77" s="44"/>
      <c r="C77" s="76"/>
      <c r="D77" s="53"/>
      <c r="E77" s="53"/>
      <c r="F77" s="53"/>
      <c r="G77" s="53"/>
      <c r="H77" s="53"/>
      <c r="I77" s="56"/>
      <c r="J77" s="59"/>
      <c r="K77" s="59"/>
      <c r="L77" s="59"/>
      <c r="M77" s="28" t="s">
        <v>34</v>
      </c>
      <c r="N77" s="44"/>
      <c r="O77" s="44"/>
      <c r="P77" s="47"/>
      <c r="Q77" s="50"/>
    </row>
    <row r="78" spans="1:17" ht="12.75">
      <c r="A78" s="33">
        <v>401</v>
      </c>
      <c r="B78" s="12" t="s">
        <v>78</v>
      </c>
      <c r="C78" s="8" t="s">
        <v>79</v>
      </c>
      <c r="D78" s="4">
        <v>6</v>
      </c>
      <c r="E78" s="4">
        <v>6</v>
      </c>
      <c r="F78" s="4"/>
      <c r="G78" s="4"/>
      <c r="H78" s="4"/>
      <c r="I78" s="4"/>
      <c r="J78" s="4">
        <v>4</v>
      </c>
      <c r="K78" s="4"/>
      <c r="L78" s="4"/>
      <c r="M78" s="4">
        <v>2</v>
      </c>
      <c r="N78" s="4">
        <v>23</v>
      </c>
      <c r="O78" s="4">
        <v>2</v>
      </c>
      <c r="P78" s="5">
        <f>((((E78*E$3)+(F78*F$3)+(G78*G$3)+(H78*H$3)+(I78*I$3)+(J78*J$3)+(L78*L$3))))+(N78*N$3)+(O78*O$3)+(K78*K$3)</f>
        <v>640</v>
      </c>
      <c r="Q78" s="6">
        <f>P$78-P78</f>
        <v>0</v>
      </c>
    </row>
    <row r="79" spans="1:17" ht="12.75">
      <c r="A79" s="1">
        <v>316</v>
      </c>
      <c r="B79" s="2" t="s">
        <v>76</v>
      </c>
      <c r="C79" s="3" t="s">
        <v>77</v>
      </c>
      <c r="D79" s="4">
        <v>6</v>
      </c>
      <c r="E79" s="4"/>
      <c r="F79" s="4">
        <v>3</v>
      </c>
      <c r="G79" s="4">
        <v>1</v>
      </c>
      <c r="H79" s="4">
        <v>2</v>
      </c>
      <c r="I79" s="4"/>
      <c r="J79" s="4"/>
      <c r="K79" s="4"/>
      <c r="L79" s="4"/>
      <c r="M79" s="4"/>
      <c r="N79" s="4">
        <v>12</v>
      </c>
      <c r="O79" s="4">
        <v>12</v>
      </c>
      <c r="P79" s="5">
        <f>((((E79*E$3)+(F79*F$3)+(G79*G$3)+(H79*H$3)+(I79*I$3)+(J79*J$3)+(L79*L$3))))+(N79*N$3)+(O79*O$3)+(K79*K$3)</f>
        <v>370</v>
      </c>
      <c r="Q79" s="6">
        <f>P$78-P79</f>
        <v>270</v>
      </c>
    </row>
    <row r="80" spans="1:17" ht="12.75">
      <c r="A80" s="1">
        <v>57</v>
      </c>
      <c r="B80" s="2" t="s">
        <v>87</v>
      </c>
      <c r="C80" s="3" t="s">
        <v>96</v>
      </c>
      <c r="D80" s="4">
        <v>5</v>
      </c>
      <c r="E80" s="4"/>
      <c r="F80" s="4">
        <v>1</v>
      </c>
      <c r="G80" s="4">
        <v>2</v>
      </c>
      <c r="H80" s="4">
        <v>2</v>
      </c>
      <c r="I80" s="4"/>
      <c r="J80" s="4"/>
      <c r="K80" s="4"/>
      <c r="L80" s="4"/>
      <c r="M80" s="4"/>
      <c r="N80" s="4">
        <v>6</v>
      </c>
      <c r="O80" s="4">
        <v>10</v>
      </c>
      <c r="P80" s="5">
        <f>((((E80*E$3)+(F80*F$3)+(G80*G$3)+(H80*H$3)+(I80*I$3)+(J80*J$3)+(L80*L$3))))+(N80*N$3)+(O80*O$3)+(K80*K$3)</f>
        <v>250</v>
      </c>
      <c r="Q80" s="6">
        <f>P$78-P80</f>
        <v>390</v>
      </c>
    </row>
    <row r="81" spans="1:17" ht="12.75">
      <c r="A81" s="1">
        <v>20</v>
      </c>
      <c r="B81" s="2" t="s">
        <v>86</v>
      </c>
      <c r="C81" s="3" t="s">
        <v>73</v>
      </c>
      <c r="D81" s="4">
        <v>3</v>
      </c>
      <c r="E81" s="4"/>
      <c r="F81" s="4">
        <v>1</v>
      </c>
      <c r="G81" s="4">
        <v>2</v>
      </c>
      <c r="H81" s="4"/>
      <c r="I81" s="4"/>
      <c r="J81" s="4"/>
      <c r="K81" s="4"/>
      <c r="L81" s="4"/>
      <c r="M81" s="4"/>
      <c r="N81" s="4">
        <v>7</v>
      </c>
      <c r="O81" s="4">
        <v>6</v>
      </c>
      <c r="P81" s="5">
        <f>((((E81*E$3)+(F81*F$3)+(G81*G$3)+(H81*H$3)+(I81*I$3)+(J81*J$3)+(L81*L$3))))+(N81*N$3)+(O81*O$3)+(K81*K$3)</f>
        <v>200</v>
      </c>
      <c r="Q81" s="6">
        <f>P$78-P81</f>
        <v>440</v>
      </c>
    </row>
    <row r="82" spans="1:17" ht="12.75">
      <c r="A82" s="1">
        <v>311</v>
      </c>
      <c r="B82" s="2" t="s">
        <v>82</v>
      </c>
      <c r="C82" s="3" t="s">
        <v>83</v>
      </c>
      <c r="D82" s="4">
        <v>2</v>
      </c>
      <c r="E82" s="4"/>
      <c r="F82" s="4">
        <v>1</v>
      </c>
      <c r="G82" s="4"/>
      <c r="H82" s="4"/>
      <c r="I82" s="4">
        <v>1</v>
      </c>
      <c r="J82" s="4"/>
      <c r="K82" s="4"/>
      <c r="L82" s="4"/>
      <c r="M82" s="4"/>
      <c r="N82" s="4">
        <v>3</v>
      </c>
      <c r="O82" s="4">
        <v>4</v>
      </c>
      <c r="P82" s="5">
        <f>((((E82*E$3)+(F82*F$3)+(G82*G$3)+(H82*H$3)+(I82*I$3)+(J82*J$3)+(L82*L$3))))+(N82*N$3)+(O82*O$3)+(K82*K$3)</f>
        <v>100</v>
      </c>
      <c r="Q82" s="6">
        <f>P$78-P82</f>
        <v>540</v>
      </c>
    </row>
    <row r="83" spans="1:17" ht="12.75">
      <c r="A83" s="1">
        <v>36</v>
      </c>
      <c r="B83" s="2" t="s">
        <v>97</v>
      </c>
      <c r="C83" s="3" t="s">
        <v>98</v>
      </c>
      <c r="D83" s="4">
        <v>1</v>
      </c>
      <c r="E83" s="4"/>
      <c r="F83" s="4"/>
      <c r="G83" s="4">
        <v>1</v>
      </c>
      <c r="H83" s="4"/>
      <c r="I83" s="4"/>
      <c r="J83" s="4"/>
      <c r="K83" s="4"/>
      <c r="L83" s="4"/>
      <c r="M83" s="4"/>
      <c r="N83" s="4">
        <v>2</v>
      </c>
      <c r="O83" s="4">
        <v>2</v>
      </c>
      <c r="P83" s="5">
        <f>((((E83*E$3)+(F83*F$3)+(G83*G$3)+(H83*H$3)+(I83*I$3)+(J83*J$3)+(L83*L$3))))+(N83*N$3)+(O83*O$3)+(K83*K$3)</f>
        <v>60</v>
      </c>
      <c r="Q83" s="6">
        <f>P$78-P83</f>
        <v>580</v>
      </c>
    </row>
    <row r="84" spans="1:17" ht="12.75">
      <c r="A84" s="1">
        <v>2</v>
      </c>
      <c r="B84" s="2" t="s">
        <v>74</v>
      </c>
      <c r="C84" s="3" t="s">
        <v>75</v>
      </c>
      <c r="D84" s="4">
        <v>1</v>
      </c>
      <c r="E84" s="4"/>
      <c r="F84" s="4"/>
      <c r="G84" s="4"/>
      <c r="H84" s="4"/>
      <c r="I84" s="4">
        <v>1</v>
      </c>
      <c r="J84" s="4"/>
      <c r="K84" s="4"/>
      <c r="L84" s="4"/>
      <c r="M84" s="4"/>
      <c r="N84" s="4">
        <v>1</v>
      </c>
      <c r="O84" s="4">
        <v>2</v>
      </c>
      <c r="P84" s="5">
        <f>((((E84*E$3)+(F84*F$3)+(G84*G$3)+(H84*H$3)+(I84*I$3)+(J84*J$3)+(L84*L$3))))+(N84*N$3)+(O84*O$3)+(K84*K$3)</f>
        <v>30</v>
      </c>
      <c r="Q84" s="6">
        <f>P$78-P84</f>
        <v>610</v>
      </c>
    </row>
    <row r="85" spans="1:17" ht="12.75">
      <c r="A85" s="1">
        <v>70</v>
      </c>
      <c r="B85" s="2" t="s">
        <v>102</v>
      </c>
      <c r="C85" s="3" t="s">
        <v>103</v>
      </c>
      <c r="D85" s="4">
        <v>1</v>
      </c>
      <c r="E85" s="4"/>
      <c r="F85" s="4"/>
      <c r="G85" s="4"/>
      <c r="H85" s="4">
        <v>1</v>
      </c>
      <c r="I85" s="4"/>
      <c r="J85" s="4"/>
      <c r="K85" s="4"/>
      <c r="L85" s="4"/>
      <c r="M85" s="4"/>
      <c r="N85" s="4">
        <v>0</v>
      </c>
      <c r="O85" s="4">
        <v>2</v>
      </c>
      <c r="P85" s="5">
        <f>((((E85*E$3)+(F85*F$3)+(G85*G$3)+(H85*H$3)+(I85*I$3)+(J85*J$3)+(L85*L$3))))+(N85*N$3)+(O85*O$3)+(K85*K$3)</f>
        <v>30</v>
      </c>
      <c r="Q85" s="6">
        <f>P$78-P85</f>
        <v>610</v>
      </c>
    </row>
    <row r="86" spans="1:17" ht="12.75">
      <c r="A86" s="1">
        <v>216</v>
      </c>
      <c r="B86" s="2"/>
      <c r="C86" s="3"/>
      <c r="D86" s="4">
        <v>1</v>
      </c>
      <c r="E86" s="4"/>
      <c r="F86" s="4"/>
      <c r="G86" s="4"/>
      <c r="H86" s="4">
        <v>1</v>
      </c>
      <c r="I86" s="4"/>
      <c r="J86" s="4"/>
      <c r="K86" s="4"/>
      <c r="L86" s="4"/>
      <c r="M86" s="4"/>
      <c r="N86" s="4">
        <v>0</v>
      </c>
      <c r="O86" s="4">
        <v>2</v>
      </c>
      <c r="P86" s="5">
        <f>((((E86*E$3)+(F86*F$3)+(G86*G$3)+(H86*H$3)+(I86*I$3)+(J86*J$3)+(L86*L$3))))+(N86*N$3)+(O86*O$3)+(K86*K$3)</f>
        <v>30</v>
      </c>
      <c r="Q86" s="6">
        <f>P$78-P86</f>
        <v>610</v>
      </c>
    </row>
    <row r="87" spans="1:17" ht="12.75">
      <c r="A87" s="1">
        <v>622</v>
      </c>
      <c r="B87" s="2" t="s">
        <v>100</v>
      </c>
      <c r="C87" s="3" t="s">
        <v>101</v>
      </c>
      <c r="D87" s="4">
        <v>1</v>
      </c>
      <c r="E87" s="4"/>
      <c r="F87" s="4"/>
      <c r="G87" s="4"/>
      <c r="H87" s="4"/>
      <c r="I87" s="4">
        <v>1</v>
      </c>
      <c r="J87" s="4"/>
      <c r="K87" s="4"/>
      <c r="L87" s="4"/>
      <c r="M87" s="4"/>
      <c r="N87" s="4">
        <v>0</v>
      </c>
      <c r="O87" s="4">
        <v>2</v>
      </c>
      <c r="P87" s="5">
        <f>((((E87*E$3)+(F87*F$3)+(G87*G$3)+(H87*H$3)+(I87*I$3)+(J87*J$3)+(L87*L$3))))+(N87*N$3)+(O87*O$3)+(K87*K$3)</f>
        <v>20</v>
      </c>
      <c r="Q87" s="6">
        <f>P$78-P87</f>
        <v>620</v>
      </c>
    </row>
    <row r="88" spans="1:17" ht="13.5" thickBot="1">
      <c r="A88" s="1">
        <v>76</v>
      </c>
      <c r="B88" s="2" t="s">
        <v>80</v>
      </c>
      <c r="C88" s="3" t="s">
        <v>81</v>
      </c>
      <c r="D88" s="4">
        <v>1</v>
      </c>
      <c r="E88" s="4"/>
      <c r="F88" s="4"/>
      <c r="G88" s="4"/>
      <c r="H88" s="4"/>
      <c r="I88" s="4"/>
      <c r="J88" s="4"/>
      <c r="K88" s="4"/>
      <c r="L88" s="4"/>
      <c r="M88" s="4"/>
      <c r="N88" s="4">
        <v>0</v>
      </c>
      <c r="O88" s="4">
        <v>2</v>
      </c>
      <c r="P88" s="5">
        <f>((((E88*E$3)+(F88*F$3)+(G88*G$3)+(H88*H$3)+(I88*I$3)+(J88*J$3)+(L88*L$3))))+(N88*N$3)+(O88*O$3)+(K88*K$3)</f>
        <v>10</v>
      </c>
      <c r="Q88" s="6">
        <f>P$78-P88</f>
        <v>630</v>
      </c>
    </row>
    <row r="89" spans="1:17" ht="13.5" thickBot="1">
      <c r="A89" s="34"/>
      <c r="B89" s="35"/>
      <c r="C89" s="36" t="s">
        <v>9</v>
      </c>
      <c r="D89" s="37"/>
      <c r="E89" s="37">
        <f>SUM(E78:E88)</f>
        <v>6</v>
      </c>
      <c r="F89" s="37">
        <f>SUM(F78:F88)</f>
        <v>6</v>
      </c>
      <c r="G89" s="37">
        <f>SUM(G78:G88)</f>
        <v>6</v>
      </c>
      <c r="H89" s="37">
        <f>SUM(H78:H88)</f>
        <v>6</v>
      </c>
      <c r="I89" s="37">
        <f>SUM(I78:I88)</f>
        <v>3</v>
      </c>
      <c r="J89" s="37"/>
      <c r="K89" s="37"/>
      <c r="L89" s="37"/>
      <c r="M89" s="37"/>
      <c r="N89" s="37"/>
      <c r="O89" s="37"/>
      <c r="P89" s="37"/>
      <c r="Q89" s="38"/>
    </row>
  </sheetData>
  <sheetProtection/>
  <mergeCells count="95">
    <mergeCell ref="F63:F65"/>
    <mergeCell ref="N63:N65"/>
    <mergeCell ref="K63:K65"/>
    <mergeCell ref="K43:K45"/>
    <mergeCell ref="K23:K25"/>
    <mergeCell ref="K4:K6"/>
    <mergeCell ref="L4:L6"/>
    <mergeCell ref="L23:L25"/>
    <mergeCell ref="L43:L45"/>
    <mergeCell ref="L63:L65"/>
    <mergeCell ref="E63:E65"/>
    <mergeCell ref="G63:G65"/>
    <mergeCell ref="Q63:Q65"/>
    <mergeCell ref="J63:J65"/>
    <mergeCell ref="J23:J25"/>
    <mergeCell ref="A40:Q41"/>
    <mergeCell ref="A42:D42"/>
    <mergeCell ref="P42:Q42"/>
    <mergeCell ref="H63:H65"/>
    <mergeCell ref="I63:I65"/>
    <mergeCell ref="P43:P45"/>
    <mergeCell ref="F43:F45"/>
    <mergeCell ref="A43:A45"/>
    <mergeCell ref="O63:O65"/>
    <mergeCell ref="B43:B45"/>
    <mergeCell ref="P63:P65"/>
    <mergeCell ref="A63:A65"/>
    <mergeCell ref="B63:B65"/>
    <mergeCell ref="C63:C65"/>
    <mergeCell ref="D63:D65"/>
    <mergeCell ref="N23:N25"/>
    <mergeCell ref="O23:O25"/>
    <mergeCell ref="J43:J45"/>
    <mergeCell ref="Q43:Q45"/>
    <mergeCell ref="A60:Q61"/>
    <mergeCell ref="A62:D62"/>
    <mergeCell ref="P62:Q62"/>
    <mergeCell ref="I43:I45"/>
    <mergeCell ref="N43:N45"/>
    <mergeCell ref="O43:O45"/>
    <mergeCell ref="C43:C45"/>
    <mergeCell ref="D43:D45"/>
    <mergeCell ref="E43:E45"/>
    <mergeCell ref="G43:G45"/>
    <mergeCell ref="I23:I25"/>
    <mergeCell ref="H43:H45"/>
    <mergeCell ref="F23:F25"/>
    <mergeCell ref="Q23:Q25"/>
    <mergeCell ref="J4:J6"/>
    <mergeCell ref="A23:A25"/>
    <mergeCell ref="B23:B25"/>
    <mergeCell ref="C23:C25"/>
    <mergeCell ref="D23:D25"/>
    <mergeCell ref="E23:E25"/>
    <mergeCell ref="G23:G25"/>
    <mergeCell ref="H23:H25"/>
    <mergeCell ref="P23:P25"/>
    <mergeCell ref="A20:Q21"/>
    <mergeCell ref="A22:D22"/>
    <mergeCell ref="P22:Q22"/>
    <mergeCell ref="I4:I6"/>
    <mergeCell ref="N4:N6"/>
    <mergeCell ref="O4:O6"/>
    <mergeCell ref="P4:P6"/>
    <mergeCell ref="G4:G6"/>
    <mergeCell ref="F4:F6"/>
    <mergeCell ref="A1:Q2"/>
    <mergeCell ref="A3:D3"/>
    <mergeCell ref="P3:Q3"/>
    <mergeCell ref="A4:A6"/>
    <mergeCell ref="B4:B6"/>
    <mergeCell ref="C4:C6"/>
    <mergeCell ref="D4:D6"/>
    <mergeCell ref="E4:E6"/>
    <mergeCell ref="H4:H6"/>
    <mergeCell ref="Q4:Q6"/>
    <mergeCell ref="A72:Q73"/>
    <mergeCell ref="A74:D74"/>
    <mergeCell ref="P74:Q74"/>
    <mergeCell ref="A75:A77"/>
    <mergeCell ref="B75:B77"/>
    <mergeCell ref="C75:C77"/>
    <mergeCell ref="D75:D77"/>
    <mergeCell ref="E75:E77"/>
    <mergeCell ref="F75:F77"/>
    <mergeCell ref="G75:G77"/>
    <mergeCell ref="O75:O77"/>
    <mergeCell ref="P75:P77"/>
    <mergeCell ref="Q75:Q77"/>
    <mergeCell ref="H75:H77"/>
    <mergeCell ref="I75:I77"/>
    <mergeCell ref="J75:J77"/>
    <mergeCell ref="L75:L77"/>
    <mergeCell ref="N75:N77"/>
    <mergeCell ref="K75:K77"/>
  </mergeCells>
  <printOptions horizontalCentered="1"/>
  <pageMargins left="0" right="0" top="0" bottom="0" header="0.5" footer="0.5"/>
  <pageSetup horizontalDpi="600" verticalDpi="600" orientation="portrait" scale="6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EICHMANN</cp:lastModifiedBy>
  <cp:lastPrinted>2006-07-17T01:50:41Z</cp:lastPrinted>
  <dcterms:created xsi:type="dcterms:W3CDTF">2005-07-14T02:49:26Z</dcterms:created>
  <dcterms:modified xsi:type="dcterms:W3CDTF">2019-09-14T17:51:41Z</dcterms:modified>
  <cp:category/>
  <cp:version/>
  <cp:contentType/>
  <cp:contentStatus/>
</cp:coreProperties>
</file>