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EICHMANN\Desktop\2022Points\"/>
    </mc:Choice>
  </mc:AlternateContent>
  <xr:revisionPtr revIDLastSave="0" documentId="8_{4B6A4EF3-B72A-4DF1-8B6B-4C2F0DABA2E7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Sheet1" sheetId="1" r:id="rId1"/>
    <sheet name="Mobile" sheetId="5" r:id="rId2"/>
  </sheets>
  <definedNames>
    <definedName name="_xlnm._FilterDatabase" localSheetId="0" hidden="1">Sheet1!$A$20:$Q$22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2" i="1" l="1"/>
  <c r="P31" i="1"/>
  <c r="P34" i="1"/>
  <c r="P22" i="1"/>
  <c r="P10" i="1"/>
  <c r="P33" i="1"/>
  <c r="A44" i="5"/>
  <c r="A45" i="5"/>
  <c r="A46" i="5"/>
  <c r="A43" i="5"/>
  <c r="A32" i="5"/>
  <c r="A33" i="5"/>
  <c r="A34" i="5"/>
  <c r="A31" i="5"/>
  <c r="A8" i="5"/>
  <c r="A9" i="5"/>
  <c r="A10" i="5"/>
  <c r="A11" i="5"/>
  <c r="A7" i="5"/>
  <c r="A21" i="5"/>
  <c r="A22" i="5"/>
  <c r="A20" i="5"/>
  <c r="F35" i="1"/>
  <c r="P46" i="1"/>
  <c r="P45" i="1"/>
  <c r="P43" i="1"/>
  <c r="P44" i="1"/>
  <c r="P21" i="1"/>
  <c r="P20" i="1"/>
  <c r="P11" i="1"/>
  <c r="P7" i="1"/>
  <c r="P8" i="1"/>
  <c r="P9" i="1"/>
  <c r="I35" i="1"/>
  <c r="H35" i="1"/>
  <c r="I23" i="1"/>
  <c r="I12" i="1"/>
  <c r="I47" i="1"/>
  <c r="F12" i="1"/>
  <c r="F23" i="1"/>
  <c r="F47" i="1"/>
  <c r="G12" i="1"/>
  <c r="H12" i="1"/>
  <c r="E12" i="1"/>
  <c r="H47" i="1"/>
  <c r="G47" i="1"/>
  <c r="E47" i="1"/>
  <c r="G35" i="1"/>
  <c r="E35" i="1"/>
  <c r="H23" i="1"/>
  <c r="G23" i="1"/>
  <c r="E23" i="1"/>
  <c r="B46" i="5" l="1"/>
  <c r="B34" i="5"/>
  <c r="B33" i="5"/>
  <c r="B11" i="5"/>
  <c r="B45" i="5"/>
  <c r="B9" i="5"/>
  <c r="B32" i="5"/>
  <c r="B22" i="5"/>
  <c r="Q43" i="1"/>
  <c r="C43" i="5" s="1"/>
  <c r="B44" i="5"/>
  <c r="Q44" i="1"/>
  <c r="C44" i="5" s="1"/>
  <c r="B21" i="5"/>
  <c r="B20" i="5"/>
  <c r="B8" i="5"/>
  <c r="B10" i="5"/>
  <c r="Q20" i="1"/>
  <c r="C20" i="5" s="1"/>
  <c r="Q21" i="1"/>
  <c r="C21" i="5" s="1"/>
  <c r="Q22" i="1"/>
  <c r="C22" i="5" s="1"/>
  <c r="Q33" i="1"/>
  <c r="C33" i="5" s="1"/>
  <c r="Q32" i="1"/>
  <c r="C32" i="5" s="1"/>
  <c r="B7" i="5"/>
  <c r="Q7" i="1"/>
  <c r="C7" i="5" s="1"/>
  <c r="Q11" i="1"/>
  <c r="C11" i="5" s="1"/>
  <c r="Q31" i="1"/>
  <c r="C31" i="5" s="1"/>
  <c r="Q46" i="1"/>
  <c r="C46" i="5" s="1"/>
  <c r="Q34" i="1"/>
  <c r="C34" i="5" s="1"/>
  <c r="Q9" i="1"/>
  <c r="C9" i="5" s="1"/>
  <c r="Q10" i="1"/>
  <c r="C10" i="5" s="1"/>
  <c r="B31" i="5"/>
  <c r="Q8" i="1"/>
  <c r="C8" i="5" s="1"/>
  <c r="Q45" i="1"/>
  <c r="C45" i="5" s="1"/>
  <c r="B43" i="5"/>
</calcChain>
</file>

<file path=xl/sharedStrings.xml><?xml version="1.0" encoding="utf-8"?>
<sst xmlns="http://schemas.openxmlformats.org/spreadsheetml/2006/main" count="132" uniqueCount="63">
  <si>
    <t>POS.</t>
  </si>
  <si>
    <t>DRIVER</t>
  </si>
  <si>
    <t>TRUCK NAME</t>
  </si>
  <si>
    <t>WINS</t>
  </si>
  <si>
    <t>LOSSES</t>
  </si>
  <si>
    <t>TOTAL POINTS</t>
  </si>
  <si>
    <t>POINTS BEHIND LEADER</t>
  </si>
  <si>
    <t>RACES ATTEN-DED</t>
  </si>
  <si>
    <t>TOTALS:</t>
  </si>
  <si>
    <t>TOTALS</t>
  </si>
  <si>
    <t>TRUCK SHOW</t>
  </si>
  <si>
    <t>Wuffy</t>
  </si>
  <si>
    <t>Steve Marquardt</t>
  </si>
  <si>
    <t>Eric Kunkel</t>
  </si>
  <si>
    <t>Dirty Deeds</t>
  </si>
  <si>
    <t>Papa Wuff</t>
    <phoneticPr fontId="0" type="noConversion"/>
  </si>
  <si>
    <t>Truck #</t>
  </si>
  <si>
    <t>Summertime Blues</t>
  </si>
  <si>
    <t>The Wizard</t>
  </si>
  <si>
    <t>2ND</t>
  </si>
  <si>
    <t>3RD</t>
  </si>
  <si>
    <t>4TH</t>
  </si>
  <si>
    <t>5TH</t>
  </si>
  <si>
    <t>1ST</t>
  </si>
  <si>
    <t>UNDEFEATED</t>
  </si>
  <si>
    <t>RACES</t>
  </si>
  <si>
    <t>Dan Wolf</t>
  </si>
  <si>
    <t>RACES ATTENTDED</t>
    <phoneticPr fontId="0" type="noConversion"/>
  </si>
  <si>
    <t>credit for</t>
    <phoneticPr fontId="0" type="noConversion"/>
  </si>
  <si>
    <t xml:space="preserve">loss if </t>
    <phoneticPr fontId="0" type="noConversion"/>
  </si>
  <si>
    <t>defeated</t>
    <phoneticPr fontId="0" type="noConversion"/>
  </si>
  <si>
    <t>Best of Class</t>
  </si>
  <si>
    <t>Weekend Warrior</t>
    <phoneticPr fontId="0" type="noConversion"/>
  </si>
  <si>
    <t>Tyler Eichmann</t>
  </si>
  <si>
    <t>Brad Eichmann</t>
  </si>
  <si>
    <t>44 Mag</t>
  </si>
  <si>
    <t>Jeremy Eichmann</t>
  </si>
  <si>
    <t>Yellow Thunder</t>
  </si>
  <si>
    <t>Tony Wolf</t>
  </si>
  <si>
    <t>Wild Wuff</t>
  </si>
  <si>
    <t>SPORTSMAN</t>
  </si>
  <si>
    <t>SUPER STOCK</t>
  </si>
  <si>
    <t>PRO STOCK</t>
  </si>
  <si>
    <t>Brent Summers</t>
  </si>
  <si>
    <t>Freedom Fighter</t>
  </si>
  <si>
    <t>Kevin Stockwell</t>
  </si>
  <si>
    <t>Gear Hog</t>
  </si>
  <si>
    <t>Scott Marquardt</t>
  </si>
  <si>
    <t>Todd Wesseling</t>
  </si>
  <si>
    <t>Sarge</t>
  </si>
  <si>
    <t>Blaine Saarie</t>
  </si>
  <si>
    <t>Mud Life Crisis</t>
  </si>
  <si>
    <t>PRO MODIFIED</t>
  </si>
  <si>
    <t>Jake Johnson</t>
  </si>
  <si>
    <t>Flirtin with Disaster</t>
  </si>
  <si>
    <t>Keith Elsberry</t>
  </si>
  <si>
    <t>Mud,Sweat, &amp; Gears</t>
  </si>
  <si>
    <t>Dominic Northrup</t>
  </si>
  <si>
    <t>Toxic Mud</t>
  </si>
  <si>
    <r>
      <t>2022 SDMRI POINT STANDINGS</t>
    </r>
    <r>
      <rPr>
        <sz val="12"/>
        <rFont val="Cornerstone"/>
      </rPr>
      <t xml:space="preserve"> </t>
    </r>
    <r>
      <rPr>
        <b/>
        <sz val="12"/>
        <rFont val="Cornerstone"/>
      </rPr>
      <t>SPORTSMAN CLASS</t>
    </r>
  </si>
  <si>
    <t>2022 SDMRI POINT STANDINGS SUPER STOCK CLASS</t>
  </si>
  <si>
    <t>2022 SDMRI POINT STANDINGS PRO STOCK CLASS</t>
  </si>
  <si>
    <r>
      <t>2022 SDMRI POINT STANDINGS</t>
    </r>
    <r>
      <rPr>
        <sz val="12"/>
        <rFont val="Cornerstone"/>
      </rPr>
      <t xml:space="preserve"> </t>
    </r>
    <r>
      <rPr>
        <b/>
        <sz val="12"/>
        <rFont val="Cornerstone"/>
      </rPr>
      <t>PRO MODIFIED CLASS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</si>
</sst>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12"/>
      <name val="Cornerstone"/>
    </font>
    <font>
      <b/>
      <sz val="12"/>
      <name val="Cornerstone"/>
    </font>
    <font>
      <sz val="10"/>
      <name val="Cornerstone"/>
    </font>
    <font>
      <sz val="8"/>
      <name val="Eras Demi ITC"/>
      <family val="2"/>
    </font>
    <font>
      <b/>
      <sz val="9"/>
      <name val="Eras Demi ITC"/>
      <family val="2"/>
    </font>
    <font>
      <b/>
      <sz val="8"/>
      <name val="Eras Demi ITC"/>
      <family val="2"/>
    </font>
    <font>
      <b/>
      <sz val="8.5"/>
      <name val="Eras Demi ITC"/>
      <family val="2"/>
    </font>
    <font>
      <sz val="9"/>
      <name val="Arial"/>
    </font>
    <font>
      <sz val="9"/>
      <name val="Eras Demi ITC"/>
      <family val="2"/>
    </font>
    <font>
      <u/>
      <sz val="10"/>
      <color indexed="12"/>
      <name val="Arial"/>
    </font>
    <font>
      <sz val="8"/>
      <color indexed="22"/>
      <name val="Eras Demi ITC"/>
      <family val="2"/>
    </font>
    <font>
      <sz val="10"/>
      <color indexed="22"/>
      <name val="Arial"/>
    </font>
    <font>
      <b/>
      <sz val="8"/>
      <color indexed="8"/>
      <name val="Eras Demi ITC"/>
    </font>
    <font>
      <b/>
      <sz val="7"/>
      <name val="Arial"/>
      <family val="2"/>
    </font>
    <font>
      <sz val="9"/>
      <color theme="1"/>
      <name val="Eras Demi ITC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9" fillId="0" borderId="1" xfId="0" applyFont="1" applyBorder="1" applyAlignment="1" applyProtection="1">
      <alignment horizontal="center"/>
    </xf>
    <xf numFmtId="0" fontId="9" fillId="0" borderId="2" xfId="0" applyFont="1" applyBorder="1" applyProtection="1"/>
    <xf numFmtId="0" fontId="9" fillId="0" borderId="3" xfId="0" applyFont="1" applyBorder="1" applyProtection="1"/>
    <xf numFmtId="0" fontId="9" fillId="0" borderId="3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9" fillId="0" borderId="0" xfId="0" applyFont="1" applyProtection="1"/>
    <xf numFmtId="0" fontId="9" fillId="0" borderId="6" xfId="0" applyFont="1" applyBorder="1" applyAlignment="1" applyProtection="1">
      <alignment horizontal="center"/>
    </xf>
    <xf numFmtId="0" fontId="9" fillId="0" borderId="7" xfId="0" applyFont="1" applyBorder="1" applyProtection="1"/>
    <xf numFmtId="0" fontId="9" fillId="0" borderId="8" xfId="0" applyFont="1" applyBorder="1" applyAlignment="1" applyProtection="1">
      <alignment horizontal="center"/>
    </xf>
    <xf numFmtId="0" fontId="9" fillId="0" borderId="4" xfId="0" applyFont="1" applyBorder="1" applyProtection="1"/>
    <xf numFmtId="0" fontId="9" fillId="0" borderId="9" xfId="0" applyFont="1" applyBorder="1" applyAlignment="1" applyProtection="1">
      <alignment horizontal="center"/>
    </xf>
    <xf numFmtId="0" fontId="9" fillId="0" borderId="10" xfId="0" applyFont="1" applyBorder="1" applyProtection="1"/>
    <xf numFmtId="0" fontId="9" fillId="0" borderId="11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</xf>
    <xf numFmtId="0" fontId="9" fillId="0" borderId="0" xfId="0" applyFont="1" applyAlignment="1" applyProtection="1">
      <alignment horizontal="right"/>
    </xf>
    <xf numFmtId="0" fontId="9" fillId="0" borderId="13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/>
    </xf>
    <xf numFmtId="0" fontId="9" fillId="0" borderId="12" xfId="0" applyFont="1" applyBorder="1" applyProtection="1"/>
    <xf numFmtId="0" fontId="9" fillId="0" borderId="15" xfId="0" applyFont="1" applyBorder="1" applyAlignment="1" applyProtection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11" xfId="0" applyFont="1" applyBorder="1" applyProtection="1"/>
    <xf numFmtId="0" fontId="12" fillId="0" borderId="0" xfId="0" applyFont="1"/>
    <xf numFmtId="0" fontId="13" fillId="2" borderId="16" xfId="0" applyFont="1" applyFill="1" applyBorder="1" applyAlignment="1" applyProtection="1">
      <alignment horizontal="center" vertical="justify"/>
    </xf>
    <xf numFmtId="0" fontId="14" fillId="0" borderId="17" xfId="0" applyFont="1" applyBorder="1" applyAlignment="1" applyProtection="1">
      <alignment horizontal="center" vertical="justify"/>
    </xf>
    <xf numFmtId="0" fontId="14" fillId="0" borderId="4" xfId="0" applyFont="1" applyBorder="1" applyAlignment="1" applyProtection="1">
      <alignment horizontal="center" vertical="justify"/>
    </xf>
    <xf numFmtId="0" fontId="14" fillId="0" borderId="12" xfId="0" applyFont="1" applyBorder="1" applyAlignment="1" applyProtection="1">
      <alignment horizontal="center" vertical="justify"/>
    </xf>
    <xf numFmtId="0" fontId="9" fillId="0" borderId="18" xfId="0" applyFont="1" applyBorder="1" applyAlignment="1" applyProtection="1">
      <alignment horizontal="center"/>
    </xf>
    <xf numFmtId="0" fontId="9" fillId="0" borderId="19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/>
    </xf>
    <xf numFmtId="0" fontId="15" fillId="0" borderId="1" xfId="1" applyFont="1" applyBorder="1" applyAlignment="1" applyProtection="1">
      <alignment horizontal="center"/>
    </xf>
    <xf numFmtId="0" fontId="4" fillId="2" borderId="21" xfId="0" applyFont="1" applyFill="1" applyBorder="1" applyAlignment="1" applyProtection="1">
      <alignment horizontal="center" vertical="justify"/>
    </xf>
    <xf numFmtId="0" fontId="11" fillId="2" borderId="21" xfId="0" applyFont="1" applyFill="1" applyBorder="1" applyAlignment="1" applyProtection="1">
      <alignment horizontal="center" vertical="justify"/>
    </xf>
    <xf numFmtId="0" fontId="6" fillId="2" borderId="16" xfId="0" applyFont="1" applyFill="1" applyBorder="1" applyAlignment="1" applyProtection="1">
      <alignment horizontal="center" vertical="justify"/>
    </xf>
    <xf numFmtId="0" fontId="2" fillId="3" borderId="20" xfId="0" applyFont="1" applyFill="1" applyBorder="1" applyAlignment="1" applyProtection="1">
      <alignment horizontal="center" vertical="justify"/>
    </xf>
    <xf numFmtId="0" fontId="11" fillId="2" borderId="21" xfId="0" applyFont="1" applyFill="1" applyBorder="1" applyAlignment="1" applyProtection="1">
      <alignment horizontal="center" vertical="justify"/>
    </xf>
    <xf numFmtId="0" fontId="11" fillId="2" borderId="29" xfId="0" applyFont="1" applyFill="1" applyBorder="1" applyAlignment="1" applyProtection="1">
      <alignment horizontal="center" vertical="justify"/>
    </xf>
    <xf numFmtId="0" fontId="11" fillId="2" borderId="30" xfId="0" applyFont="1" applyFill="1" applyBorder="1" applyAlignment="1" applyProtection="1">
      <alignment horizontal="center" vertical="justify"/>
    </xf>
    <xf numFmtId="0" fontId="11" fillId="2" borderId="31" xfId="0" applyFont="1" applyFill="1" applyBorder="1" applyAlignment="1" applyProtection="1">
      <alignment horizontal="center" vertical="justify"/>
    </xf>
    <xf numFmtId="0" fontId="11" fillId="2" borderId="32" xfId="0" applyFont="1" applyFill="1" applyBorder="1" applyAlignment="1" applyProtection="1">
      <alignment horizontal="center" vertical="justify"/>
    </xf>
    <xf numFmtId="0" fontId="5" fillId="0" borderId="33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 vertical="justify"/>
    </xf>
    <xf numFmtId="0" fontId="6" fillId="0" borderId="4" xfId="0" applyFont="1" applyBorder="1" applyAlignment="1" applyProtection="1">
      <alignment horizontal="center" vertical="justify"/>
    </xf>
    <xf numFmtId="0" fontId="6" fillId="0" borderId="12" xfId="0" applyFont="1" applyBorder="1" applyAlignment="1" applyProtection="1">
      <alignment horizontal="center" vertical="justify"/>
    </xf>
    <xf numFmtId="0" fontId="7" fillId="0" borderId="23" xfId="0" applyFont="1" applyBorder="1" applyAlignment="1" applyProtection="1">
      <alignment horizontal="center" vertical="justify"/>
    </xf>
    <xf numFmtId="0" fontId="7" fillId="0" borderId="5" xfId="0" applyFont="1" applyBorder="1" applyAlignment="1" applyProtection="1">
      <alignment horizontal="center" vertical="justify"/>
    </xf>
    <xf numFmtId="0" fontId="7" fillId="0" borderId="18" xfId="0" applyFont="1" applyBorder="1" applyAlignment="1" applyProtection="1">
      <alignment horizontal="center" vertical="justify"/>
    </xf>
    <xf numFmtId="0" fontId="5" fillId="0" borderId="22" xfId="0" applyFont="1" applyBorder="1" applyAlignment="1" applyProtection="1">
      <alignment horizontal="center" vertical="justify"/>
    </xf>
    <xf numFmtId="0" fontId="8" fillId="0" borderId="2" xfId="0" applyFont="1" applyBorder="1" applyProtection="1"/>
    <xf numFmtId="0" fontId="8" fillId="0" borderId="10" xfId="0" applyFont="1" applyBorder="1" applyProtection="1"/>
    <xf numFmtId="0" fontId="5" fillId="0" borderId="23" xfId="0" applyFont="1" applyBorder="1" applyAlignment="1" applyProtection="1">
      <alignment horizontal="center" vertical="justify"/>
    </xf>
    <xf numFmtId="0" fontId="5" fillId="0" borderId="5" xfId="0" applyFont="1" applyBorder="1" applyAlignment="1" applyProtection="1">
      <alignment horizontal="center" vertical="justify"/>
    </xf>
    <xf numFmtId="0" fontId="5" fillId="0" borderId="18" xfId="0" applyFont="1" applyBorder="1" applyAlignment="1" applyProtection="1">
      <alignment horizontal="center" vertical="justify"/>
    </xf>
    <xf numFmtId="0" fontId="14" fillId="0" borderId="17" xfId="0" applyFont="1" applyBorder="1" applyAlignment="1" applyProtection="1">
      <alignment horizontal="center" vertical="justify"/>
    </xf>
    <xf numFmtId="0" fontId="14" fillId="0" borderId="4" xfId="0" applyFont="1" applyBorder="1" applyAlignment="1" applyProtection="1">
      <alignment horizontal="center" vertical="justify"/>
    </xf>
    <xf numFmtId="0" fontId="14" fillId="0" borderId="12" xfId="0" applyFont="1" applyBorder="1" applyAlignment="1" applyProtection="1">
      <alignment horizontal="center" vertical="justify"/>
    </xf>
    <xf numFmtId="0" fontId="5" fillId="0" borderId="17" xfId="0" applyFont="1" applyBorder="1" applyAlignment="1" applyProtection="1">
      <alignment horizontal="center" vertical="justify"/>
    </xf>
    <xf numFmtId="0" fontId="8" fillId="0" borderId="4" xfId="0" applyFont="1" applyBorder="1" applyProtection="1"/>
    <xf numFmtId="0" fontId="8" fillId="0" borderId="12" xfId="0" applyFont="1" applyBorder="1" applyProtection="1"/>
    <xf numFmtId="0" fontId="4" fillId="2" borderId="21" xfId="0" applyFont="1" applyFill="1" applyBorder="1" applyAlignment="1" applyProtection="1">
      <alignment horizontal="center" vertical="justify"/>
    </xf>
    <xf numFmtId="0" fontId="4" fillId="2" borderId="29" xfId="0" applyFont="1" applyFill="1" applyBorder="1" applyAlignment="1" applyProtection="1">
      <alignment horizontal="center" vertical="justify"/>
    </xf>
    <xf numFmtId="0" fontId="4" fillId="2" borderId="30" xfId="0" applyFont="1" applyFill="1" applyBorder="1" applyAlignment="1" applyProtection="1">
      <alignment horizontal="center" vertical="justify"/>
    </xf>
    <xf numFmtId="0" fontId="4" fillId="2" borderId="31" xfId="0" applyFont="1" applyFill="1" applyBorder="1" applyAlignment="1" applyProtection="1">
      <alignment horizontal="center" vertical="justify"/>
    </xf>
    <xf numFmtId="0" fontId="4" fillId="2" borderId="32" xfId="0" applyFont="1" applyFill="1" applyBorder="1" applyAlignment="1" applyProtection="1">
      <alignment horizontal="center" vertical="justify"/>
    </xf>
    <xf numFmtId="0" fontId="2" fillId="3" borderId="24" xfId="0" applyFont="1" applyFill="1" applyBorder="1" applyAlignment="1" applyProtection="1">
      <alignment horizontal="center" vertical="justify"/>
    </xf>
    <xf numFmtId="0" fontId="2" fillId="3" borderId="25" xfId="0" applyFont="1" applyFill="1" applyBorder="1" applyAlignment="1" applyProtection="1">
      <alignment horizontal="center" vertical="justify"/>
    </xf>
    <xf numFmtId="0" fontId="2" fillId="3" borderId="26" xfId="0" applyFont="1" applyFill="1" applyBorder="1" applyAlignment="1" applyProtection="1">
      <alignment horizontal="center" vertical="justify"/>
    </xf>
    <xf numFmtId="0" fontId="2" fillId="3" borderId="27" xfId="0" applyFont="1" applyFill="1" applyBorder="1" applyAlignment="1" applyProtection="1">
      <alignment horizontal="center" vertical="justify"/>
    </xf>
    <xf numFmtId="0" fontId="2" fillId="3" borderId="28" xfId="0" applyFont="1" applyFill="1" applyBorder="1" applyAlignment="1" applyProtection="1">
      <alignment horizontal="center" vertical="justify"/>
    </xf>
    <xf numFmtId="0" fontId="9" fillId="0" borderId="7" xfId="0" applyFont="1" applyBorder="1"/>
    <xf numFmtId="0" fontId="2" fillId="3" borderId="20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vertical="center"/>
    </xf>
    <xf numFmtId="0" fontId="3" fillId="3" borderId="25" xfId="0" applyFont="1" applyFill="1" applyBorder="1" applyAlignment="1" applyProtection="1">
      <alignment vertical="center"/>
    </xf>
    <xf numFmtId="0" fontId="3" fillId="3" borderId="26" xfId="0" applyFont="1" applyFill="1" applyBorder="1" applyAlignment="1" applyProtection="1">
      <alignment vertical="center"/>
    </xf>
    <xf numFmtId="0" fontId="3" fillId="3" borderId="27" xfId="0" applyFont="1" applyFill="1" applyBorder="1" applyAlignment="1" applyProtection="1">
      <alignment vertical="center"/>
    </xf>
    <xf numFmtId="0" fontId="3" fillId="3" borderId="28" xfId="0" applyFont="1" applyFill="1" applyBorder="1" applyAlignment="1" applyProtection="1">
      <alignment vertical="center"/>
    </xf>
    <xf numFmtId="0" fontId="1" fillId="3" borderId="24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25" xfId="0" applyFont="1" applyFill="1" applyBorder="1" applyAlignment="1" applyProtection="1">
      <alignment horizontal="center" vertical="center"/>
    </xf>
    <xf numFmtId="0" fontId="1" fillId="3" borderId="26" xfId="0" applyFont="1" applyFill="1" applyBorder="1" applyAlignment="1" applyProtection="1">
      <alignment horizontal="center" vertical="center"/>
    </xf>
    <xf numFmtId="0" fontId="1" fillId="3" borderId="27" xfId="0" applyFont="1" applyFill="1" applyBorder="1" applyAlignment="1" applyProtection="1">
      <alignment horizontal="center" vertical="center"/>
    </xf>
    <xf numFmtId="0" fontId="1" fillId="3" borderId="28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2"/>
  <sheetViews>
    <sheetView zoomScaleNormal="100" workbookViewId="0">
      <selection activeCell="A37" sqref="A37:Q38"/>
    </sheetView>
  </sheetViews>
  <sheetFormatPr defaultColWidth="8.85546875" defaultRowHeight="12.75"/>
  <cols>
    <col min="1" max="1" width="6.42578125" customWidth="1"/>
    <col min="2" max="2" width="23.42578125" bestFit="1" customWidth="1"/>
    <col min="3" max="3" width="20.28515625" bestFit="1" customWidth="1"/>
    <col min="4" max="4" width="8.7109375" customWidth="1"/>
    <col min="5" max="5" width="6" customWidth="1"/>
    <col min="6" max="7" width="5.7109375" customWidth="1"/>
    <col min="8" max="8" width="5.28515625" customWidth="1"/>
    <col min="9" max="9" width="5.7109375" customWidth="1"/>
    <col min="10" max="10" width="9" customWidth="1"/>
    <col min="11" max="11" width="0.7109375" customWidth="1"/>
    <col min="12" max="12" width="5.85546875" customWidth="1"/>
    <col min="13" max="13" width="8" customWidth="1"/>
    <col min="14" max="14" width="6.42578125" customWidth="1"/>
    <col min="15" max="15" width="6.85546875" customWidth="1"/>
    <col min="16" max="16" width="8" customWidth="1"/>
    <col min="17" max="17" width="8.42578125" customWidth="1"/>
  </cols>
  <sheetData>
    <row r="1" spans="1:17" ht="12.75" customHeight="1">
      <c r="A1" s="87" t="s">
        <v>59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9"/>
    </row>
    <row r="2" spans="1:17" ht="24.75" customHeigh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1:17" s="30" customFormat="1">
      <c r="A3" s="44"/>
      <c r="B3" s="45"/>
      <c r="C3" s="45"/>
      <c r="D3" s="46"/>
      <c r="E3" s="31">
        <v>60</v>
      </c>
      <c r="F3" s="31">
        <v>40</v>
      </c>
      <c r="G3" s="31">
        <v>30</v>
      </c>
      <c r="H3" s="31">
        <v>20</v>
      </c>
      <c r="I3" s="31">
        <v>10</v>
      </c>
      <c r="J3" s="31">
        <v>10</v>
      </c>
      <c r="K3" s="31">
        <v>15</v>
      </c>
      <c r="L3" s="31">
        <v>20</v>
      </c>
      <c r="M3" s="31">
        <v>5</v>
      </c>
      <c r="N3" s="31">
        <v>10</v>
      </c>
      <c r="O3" s="42">
        <v>5</v>
      </c>
      <c r="P3" s="47"/>
      <c r="Q3" s="48"/>
    </row>
    <row r="4" spans="1:17" ht="12.75" customHeight="1">
      <c r="A4" s="49" t="s">
        <v>16</v>
      </c>
      <c r="B4" s="52" t="s">
        <v>1</v>
      </c>
      <c r="C4" s="55" t="s">
        <v>2</v>
      </c>
      <c r="D4" s="58" t="s">
        <v>25</v>
      </c>
      <c r="E4" s="58" t="s">
        <v>23</v>
      </c>
      <c r="F4" s="58" t="s">
        <v>19</v>
      </c>
      <c r="G4" s="58" t="s">
        <v>20</v>
      </c>
      <c r="H4" s="58" t="s">
        <v>21</v>
      </c>
      <c r="I4" s="58" t="s">
        <v>22</v>
      </c>
      <c r="J4" s="70" t="s">
        <v>24</v>
      </c>
      <c r="K4" s="70" t="s">
        <v>31</v>
      </c>
      <c r="L4" s="70" t="s">
        <v>10</v>
      </c>
      <c r="M4" s="32" t="s">
        <v>28</v>
      </c>
      <c r="N4" s="52" t="s">
        <v>3</v>
      </c>
      <c r="O4" s="52" t="s">
        <v>4</v>
      </c>
      <c r="P4" s="64" t="s">
        <v>5</v>
      </c>
      <c r="Q4" s="61" t="s">
        <v>6</v>
      </c>
    </row>
    <row r="5" spans="1:17">
      <c r="A5" s="50"/>
      <c r="B5" s="53"/>
      <c r="C5" s="56"/>
      <c r="D5" s="59"/>
      <c r="E5" s="59"/>
      <c r="F5" s="59"/>
      <c r="G5" s="59"/>
      <c r="H5" s="59"/>
      <c r="I5" s="59"/>
      <c r="J5" s="71"/>
      <c r="K5" s="71"/>
      <c r="L5" s="71"/>
      <c r="M5" s="33" t="s">
        <v>29</v>
      </c>
      <c r="N5" s="53"/>
      <c r="O5" s="53"/>
      <c r="P5" s="65"/>
      <c r="Q5" s="62"/>
    </row>
    <row r="6" spans="1:17" ht="13.5" thickBot="1">
      <c r="A6" s="51"/>
      <c r="B6" s="54"/>
      <c r="C6" s="57"/>
      <c r="D6" s="60"/>
      <c r="E6" s="60"/>
      <c r="F6" s="60"/>
      <c r="G6" s="60"/>
      <c r="H6" s="60"/>
      <c r="I6" s="60"/>
      <c r="J6" s="72"/>
      <c r="K6" s="72"/>
      <c r="L6" s="72"/>
      <c r="M6" s="34" t="s">
        <v>30</v>
      </c>
      <c r="N6" s="54"/>
      <c r="O6" s="54"/>
      <c r="P6" s="66"/>
      <c r="Q6" s="63"/>
    </row>
    <row r="7" spans="1:17">
      <c r="A7" s="1">
        <v>40</v>
      </c>
      <c r="B7" s="2" t="s">
        <v>38</v>
      </c>
      <c r="C7" s="3" t="s">
        <v>11</v>
      </c>
      <c r="D7" s="4">
        <v>1</v>
      </c>
      <c r="E7" s="4">
        <v>1</v>
      </c>
      <c r="F7" s="4"/>
      <c r="G7" s="4"/>
      <c r="H7" s="4"/>
      <c r="I7" s="4"/>
      <c r="J7" s="4">
        <v>1</v>
      </c>
      <c r="K7" s="4"/>
      <c r="L7" s="4">
        <v>1</v>
      </c>
      <c r="M7" s="4"/>
      <c r="N7" s="4">
        <v>4</v>
      </c>
      <c r="O7" s="4">
        <v>0</v>
      </c>
      <c r="P7" s="5">
        <f>((((E7*E$3)+(F7*F$3)+(G7*G$3)+(H7*H$3)+(I7*I$3)+(J7*J$3))))+(L7*L$3)+(M7*M$3)+(N7*N$3)+(O7*O$3)</f>
        <v>130</v>
      </c>
      <c r="Q7" s="6">
        <f t="shared" ref="Q7:Q11" si="0">P$7-P7</f>
        <v>0</v>
      </c>
    </row>
    <row r="8" spans="1:17">
      <c r="A8" s="37">
        <v>54</v>
      </c>
      <c r="B8" s="8" t="s">
        <v>34</v>
      </c>
      <c r="C8" s="15" t="s">
        <v>32</v>
      </c>
      <c r="D8" s="4">
        <v>1</v>
      </c>
      <c r="E8" s="4"/>
      <c r="F8" s="4">
        <v>1</v>
      </c>
      <c r="G8" s="4"/>
      <c r="H8" s="4"/>
      <c r="I8" s="4"/>
      <c r="J8" s="4"/>
      <c r="K8" s="4"/>
      <c r="L8" s="4">
        <v>1</v>
      </c>
      <c r="M8" s="4"/>
      <c r="N8" s="4">
        <v>3</v>
      </c>
      <c r="O8" s="4">
        <v>2</v>
      </c>
      <c r="P8" s="5">
        <f>((((E8*E$3)+(F8*F$3)+(G8*G$3)+(H8*H$3)+(I8*I$3)+(J8*J$3))))+(L8*L$3)+(M8*M$3)+(N8*N$3)+(O8*O$3)</f>
        <v>100</v>
      </c>
      <c r="Q8" s="6">
        <f t="shared" si="0"/>
        <v>30</v>
      </c>
    </row>
    <row r="9" spans="1:17">
      <c r="A9" s="1">
        <v>41</v>
      </c>
      <c r="B9" s="2" t="s">
        <v>26</v>
      </c>
      <c r="C9" s="3" t="s">
        <v>15</v>
      </c>
      <c r="D9" s="4">
        <v>1</v>
      </c>
      <c r="E9" s="4"/>
      <c r="F9" s="4"/>
      <c r="G9" s="4">
        <v>1</v>
      </c>
      <c r="H9" s="4"/>
      <c r="I9" s="4"/>
      <c r="J9" s="4"/>
      <c r="K9" s="4"/>
      <c r="L9" s="4"/>
      <c r="M9" s="4"/>
      <c r="N9" s="4">
        <v>2</v>
      </c>
      <c r="O9" s="4">
        <v>2</v>
      </c>
      <c r="P9" s="5">
        <f>((((E9*E$3)+(F9*F$3)+(G9*G$3)+(H9*H$3)+(I9*I$3)+(J9*J$3))))+(L9*L$3)+(M9*M$3)+(N9*N$3)+(O9*O$3)</f>
        <v>60</v>
      </c>
      <c r="Q9" s="6">
        <f t="shared" si="0"/>
        <v>70</v>
      </c>
    </row>
    <row r="10" spans="1:17">
      <c r="A10" s="1">
        <v>42</v>
      </c>
      <c r="B10" s="2" t="s">
        <v>48</v>
      </c>
      <c r="C10" s="3" t="s">
        <v>49</v>
      </c>
      <c r="D10" s="4">
        <v>1</v>
      </c>
      <c r="E10" s="4"/>
      <c r="F10" s="4"/>
      <c r="G10" s="4"/>
      <c r="H10" s="4">
        <v>1</v>
      </c>
      <c r="I10" s="4"/>
      <c r="J10" s="4"/>
      <c r="K10" s="4"/>
      <c r="L10" s="4">
        <v>1</v>
      </c>
      <c r="M10" s="4"/>
      <c r="N10" s="4">
        <v>1</v>
      </c>
      <c r="O10" s="4">
        <v>2</v>
      </c>
      <c r="P10" s="5">
        <f>((((E10*E$3)+(F10*F$3)+(G10*G$3)+(H10*H$3)+(I10*I$3)+(J10*J$3))))+(L10*L$3)+(M10*M$3)+(N10*N$3)+(O10*O$3)</f>
        <v>60</v>
      </c>
      <c r="Q10" s="6">
        <f t="shared" si="0"/>
        <v>70</v>
      </c>
    </row>
    <row r="11" spans="1:17" ht="13.5" thickBot="1">
      <c r="A11" s="16">
        <v>44</v>
      </c>
      <c r="B11" s="17" t="s">
        <v>33</v>
      </c>
      <c r="C11" s="29" t="s">
        <v>35</v>
      </c>
      <c r="D11" s="18">
        <v>1</v>
      </c>
      <c r="E11" s="18"/>
      <c r="F11" s="18"/>
      <c r="G11" s="18"/>
      <c r="H11" s="18"/>
      <c r="I11" s="18">
        <v>1</v>
      </c>
      <c r="J11" s="18"/>
      <c r="K11" s="18"/>
      <c r="L11" s="18">
        <v>1</v>
      </c>
      <c r="M11" s="18"/>
      <c r="N11" s="18">
        <v>0</v>
      </c>
      <c r="O11" s="18">
        <v>2</v>
      </c>
      <c r="P11" s="19">
        <f>((((E11*E$3)+(F11*F$3)+(G11*G$3)+(H11*H$3)+(I11*I$3)+(J11*J$3))))+(L11*L$3)+(M11*M$3)+(N11*N$3)+(O11*O$3)</f>
        <v>40</v>
      </c>
      <c r="Q11" s="35">
        <f t="shared" si="0"/>
        <v>90</v>
      </c>
    </row>
    <row r="12" spans="1:17">
      <c r="A12" s="7"/>
      <c r="B12" s="8"/>
      <c r="C12" s="9" t="s">
        <v>8</v>
      </c>
      <c r="D12" s="7"/>
      <c r="E12" s="10">
        <f>SUM(E7:E11)</f>
        <v>1</v>
      </c>
      <c r="F12" s="10">
        <f>SUM(F7:F11)</f>
        <v>1</v>
      </c>
      <c r="G12" s="10">
        <f>SUM(G7:G11)</f>
        <v>1</v>
      </c>
      <c r="H12" s="10">
        <f>SUM(H7:H11)</f>
        <v>1</v>
      </c>
      <c r="I12" s="10">
        <f>SUM(I7:I11)</f>
        <v>1</v>
      </c>
      <c r="J12" s="7"/>
      <c r="K12" s="7"/>
      <c r="L12" s="7"/>
      <c r="M12" s="7"/>
      <c r="N12" s="7"/>
      <c r="O12" s="7"/>
      <c r="P12" s="7"/>
      <c r="Q12" s="7"/>
    </row>
    <row r="13" spans="1:17" ht="13.5" thickBot="1">
      <c r="A13" s="10"/>
      <c r="B13" s="11"/>
      <c r="C13" s="1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25"/>
      <c r="Q13" s="11"/>
    </row>
    <row r="14" spans="1:17" ht="12.75" customHeight="1">
      <c r="A14" s="87" t="s">
        <v>60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4"/>
      <c r="Q14" s="95"/>
    </row>
    <row r="15" spans="1:17" ht="19.5" customHeight="1">
      <c r="A15" s="9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8"/>
    </row>
    <row r="16" spans="1:17">
      <c r="A16" s="76"/>
      <c r="B16" s="77"/>
      <c r="C16" s="77"/>
      <c r="D16" s="78"/>
      <c r="E16" s="31">
        <v>60</v>
      </c>
      <c r="F16" s="31">
        <v>40</v>
      </c>
      <c r="G16" s="31">
        <v>30</v>
      </c>
      <c r="H16" s="31">
        <v>20</v>
      </c>
      <c r="I16" s="31">
        <v>10</v>
      </c>
      <c r="J16" s="31">
        <v>10</v>
      </c>
      <c r="K16" s="31">
        <v>15</v>
      </c>
      <c r="L16" s="31">
        <v>20</v>
      </c>
      <c r="M16" s="31">
        <v>5</v>
      </c>
      <c r="N16" s="31">
        <v>10</v>
      </c>
      <c r="O16" s="31">
        <v>5</v>
      </c>
      <c r="P16" s="79"/>
      <c r="Q16" s="80"/>
    </row>
    <row r="17" spans="1:17">
      <c r="A17" s="49" t="s">
        <v>0</v>
      </c>
      <c r="B17" s="52" t="s">
        <v>1</v>
      </c>
      <c r="C17" s="52" t="s">
        <v>2</v>
      </c>
      <c r="D17" s="58" t="s">
        <v>27</v>
      </c>
      <c r="E17" s="58" t="s">
        <v>23</v>
      </c>
      <c r="F17" s="58" t="s">
        <v>19</v>
      </c>
      <c r="G17" s="58" t="s">
        <v>20</v>
      </c>
      <c r="H17" s="58" t="s">
        <v>21</v>
      </c>
      <c r="I17" s="58" t="s">
        <v>22</v>
      </c>
      <c r="J17" s="70" t="s">
        <v>24</v>
      </c>
      <c r="K17" s="70" t="s">
        <v>31</v>
      </c>
      <c r="L17" s="70" t="s">
        <v>10</v>
      </c>
      <c r="M17" s="32" t="s">
        <v>28</v>
      </c>
      <c r="N17" s="52" t="s">
        <v>3</v>
      </c>
      <c r="O17" s="52" t="s">
        <v>4</v>
      </c>
      <c r="P17" s="73" t="s">
        <v>5</v>
      </c>
      <c r="Q17" s="67" t="s">
        <v>6</v>
      </c>
    </row>
    <row r="18" spans="1:17">
      <c r="A18" s="50"/>
      <c r="B18" s="53"/>
      <c r="C18" s="53"/>
      <c r="D18" s="59"/>
      <c r="E18" s="59"/>
      <c r="F18" s="59"/>
      <c r="G18" s="59"/>
      <c r="H18" s="59"/>
      <c r="I18" s="59"/>
      <c r="J18" s="71"/>
      <c r="K18" s="71"/>
      <c r="L18" s="71"/>
      <c r="M18" s="33" t="s">
        <v>29</v>
      </c>
      <c r="N18" s="53"/>
      <c r="O18" s="53"/>
      <c r="P18" s="74"/>
      <c r="Q18" s="68"/>
    </row>
    <row r="19" spans="1:17" ht="13.5" thickBot="1">
      <c r="A19" s="51"/>
      <c r="B19" s="54"/>
      <c r="C19" s="54"/>
      <c r="D19" s="60"/>
      <c r="E19" s="60"/>
      <c r="F19" s="60"/>
      <c r="G19" s="60"/>
      <c r="H19" s="60"/>
      <c r="I19" s="60"/>
      <c r="J19" s="72"/>
      <c r="K19" s="72"/>
      <c r="L19" s="72"/>
      <c r="M19" s="34" t="s">
        <v>30</v>
      </c>
      <c r="N19" s="54"/>
      <c r="O19" s="54"/>
      <c r="P19" s="75"/>
      <c r="Q19" s="69"/>
    </row>
    <row r="20" spans="1:17">
      <c r="A20" s="12">
        <v>74</v>
      </c>
      <c r="B20" s="13" t="s">
        <v>45</v>
      </c>
      <c r="C20" s="3" t="s">
        <v>37</v>
      </c>
      <c r="D20" s="4">
        <v>1</v>
      </c>
      <c r="E20" s="4">
        <v>1</v>
      </c>
      <c r="F20" s="4"/>
      <c r="G20" s="4"/>
      <c r="H20" s="4"/>
      <c r="I20" s="4"/>
      <c r="J20" s="4">
        <v>1</v>
      </c>
      <c r="K20" s="4"/>
      <c r="L20" s="4"/>
      <c r="M20" s="4"/>
      <c r="N20" s="4">
        <v>3</v>
      </c>
      <c r="O20" s="4">
        <v>0</v>
      </c>
      <c r="P20" s="5">
        <f>((((E20*E$3)+(F20*F$3)+(G20*G$3)+(H20*H$3)+(I20*I$3)+(J20*J$3)+(L20*L$3))))+(N20*N$3)+(O20*O$3)+(M20*M$3)</f>
        <v>100</v>
      </c>
      <c r="Q20" s="14">
        <f t="shared" ref="Q20:Q22" si="1">P$20-P20</f>
        <v>0</v>
      </c>
    </row>
    <row r="21" spans="1:17">
      <c r="A21" s="1">
        <v>11</v>
      </c>
      <c r="B21" s="15" t="s">
        <v>43</v>
      </c>
      <c r="C21" s="3" t="s">
        <v>44</v>
      </c>
      <c r="D21" s="4">
        <v>1</v>
      </c>
      <c r="E21" s="4"/>
      <c r="F21" s="4">
        <v>1</v>
      </c>
      <c r="G21" s="4"/>
      <c r="H21" s="4"/>
      <c r="I21" s="4"/>
      <c r="J21" s="4"/>
      <c r="K21" s="4"/>
      <c r="L21" s="4">
        <v>1</v>
      </c>
      <c r="M21" s="4"/>
      <c r="N21" s="4">
        <v>1</v>
      </c>
      <c r="O21" s="4">
        <v>2</v>
      </c>
      <c r="P21" s="5">
        <f>((((E21*E$3)+(F21*F$3)+(G21*G$3)+(H21*H$3)+(I21*I$3)+(J21*J$3)+(L21*L$3))))+(N21*N$3)+(O21*O$3)+(M21*M$3)</f>
        <v>80</v>
      </c>
      <c r="Q21" s="14">
        <f t="shared" si="1"/>
        <v>20</v>
      </c>
    </row>
    <row r="22" spans="1:17" ht="13.5" thickBot="1">
      <c r="A22" s="16">
        <v>75</v>
      </c>
      <c r="B22" s="24" t="s">
        <v>13</v>
      </c>
      <c r="C22" s="29" t="s">
        <v>14</v>
      </c>
      <c r="D22" s="18">
        <v>1</v>
      </c>
      <c r="E22" s="18"/>
      <c r="F22" s="18"/>
      <c r="G22" s="18">
        <v>1</v>
      </c>
      <c r="H22" s="18"/>
      <c r="I22" s="18"/>
      <c r="J22" s="18"/>
      <c r="K22" s="18"/>
      <c r="L22" s="18">
        <v>1</v>
      </c>
      <c r="M22" s="18"/>
      <c r="N22" s="18">
        <v>1</v>
      </c>
      <c r="O22" s="18">
        <v>2</v>
      </c>
      <c r="P22" s="19">
        <f>((((E22*E$3)+(F22*F$3)+(G22*G$3)+(H22*H$3)+(I22*I$3)+(J22*J$3)+(L22*L$3))))+(N22*N$3)+(O22*O$3)+(M22*M$3)</f>
        <v>70</v>
      </c>
      <c r="Q22" s="36">
        <f t="shared" si="1"/>
        <v>30</v>
      </c>
    </row>
    <row r="23" spans="1:17">
      <c r="A23" s="7"/>
      <c r="B23" s="8"/>
      <c r="C23" s="9" t="s">
        <v>8</v>
      </c>
      <c r="D23" s="7"/>
      <c r="E23" s="10">
        <f>SUM(E20:E22)</f>
        <v>1</v>
      </c>
      <c r="F23" s="10">
        <f>SUM(F20:F22)</f>
        <v>1</v>
      </c>
      <c r="G23" s="10">
        <f>SUM(G20:G22)</f>
        <v>1</v>
      </c>
      <c r="H23" s="10">
        <f>SUM(H20:H22)</f>
        <v>0</v>
      </c>
      <c r="I23" s="10">
        <f>SUM(I20:I22)</f>
        <v>0</v>
      </c>
      <c r="J23" s="7"/>
      <c r="K23" s="7"/>
      <c r="L23" s="7"/>
      <c r="M23" s="7"/>
      <c r="N23" s="7"/>
      <c r="O23" s="7"/>
      <c r="P23" s="7"/>
      <c r="Q23" s="7"/>
    </row>
    <row r="24" spans="1:17" ht="13.5" thickBot="1">
      <c r="A24" s="20"/>
      <c r="B24" s="11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  <c r="Q24" s="11"/>
    </row>
    <row r="25" spans="1:17" ht="12.75" customHeight="1">
      <c r="A25" s="87" t="s">
        <v>61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5"/>
    </row>
    <row r="26" spans="1:17" ht="22.5" customHeight="1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8"/>
    </row>
    <row r="27" spans="1:17">
      <c r="A27" s="76"/>
      <c r="B27" s="77"/>
      <c r="C27" s="77"/>
      <c r="D27" s="78"/>
      <c r="E27" s="31">
        <v>60</v>
      </c>
      <c r="F27" s="31">
        <v>40</v>
      </c>
      <c r="G27" s="31">
        <v>30</v>
      </c>
      <c r="H27" s="31">
        <v>20</v>
      </c>
      <c r="I27" s="31">
        <v>10</v>
      </c>
      <c r="J27" s="31">
        <v>10</v>
      </c>
      <c r="K27" s="31">
        <v>15</v>
      </c>
      <c r="L27" s="31">
        <v>20</v>
      </c>
      <c r="M27" s="31">
        <v>5</v>
      </c>
      <c r="N27" s="31">
        <v>10</v>
      </c>
      <c r="O27" s="31">
        <v>5</v>
      </c>
      <c r="P27" s="79"/>
      <c r="Q27" s="80"/>
    </row>
    <row r="28" spans="1:17">
      <c r="A28" s="49" t="s">
        <v>0</v>
      </c>
      <c r="B28" s="52" t="s">
        <v>1</v>
      </c>
      <c r="C28" s="52" t="s">
        <v>2</v>
      </c>
      <c r="D28" s="58" t="s">
        <v>7</v>
      </c>
      <c r="E28" s="58" t="s">
        <v>23</v>
      </c>
      <c r="F28" s="58" t="s">
        <v>19</v>
      </c>
      <c r="G28" s="58" t="s">
        <v>20</v>
      </c>
      <c r="H28" s="58" t="s">
        <v>21</v>
      </c>
      <c r="I28" s="58" t="s">
        <v>22</v>
      </c>
      <c r="J28" s="70" t="s">
        <v>24</v>
      </c>
      <c r="K28" s="70" t="s">
        <v>31</v>
      </c>
      <c r="L28" s="70" t="s">
        <v>10</v>
      </c>
      <c r="M28" s="32" t="s">
        <v>28</v>
      </c>
      <c r="N28" s="52" t="s">
        <v>3</v>
      </c>
      <c r="O28" s="52" t="s">
        <v>4</v>
      </c>
      <c r="P28" s="73" t="s">
        <v>5</v>
      </c>
      <c r="Q28" s="67" t="s">
        <v>6</v>
      </c>
    </row>
    <row r="29" spans="1:17">
      <c r="A29" s="50"/>
      <c r="B29" s="53"/>
      <c r="C29" s="53"/>
      <c r="D29" s="59"/>
      <c r="E29" s="59"/>
      <c r="F29" s="59"/>
      <c r="G29" s="59"/>
      <c r="H29" s="59"/>
      <c r="I29" s="59"/>
      <c r="J29" s="71"/>
      <c r="K29" s="71"/>
      <c r="L29" s="71"/>
      <c r="M29" s="33" t="s">
        <v>29</v>
      </c>
      <c r="N29" s="53"/>
      <c r="O29" s="53"/>
      <c r="P29" s="74"/>
      <c r="Q29" s="68"/>
    </row>
    <row r="30" spans="1:17" ht="13.5" thickBot="1">
      <c r="A30" s="51"/>
      <c r="B30" s="54"/>
      <c r="C30" s="54"/>
      <c r="D30" s="60"/>
      <c r="E30" s="60"/>
      <c r="F30" s="60"/>
      <c r="G30" s="60"/>
      <c r="H30" s="60"/>
      <c r="I30" s="60"/>
      <c r="J30" s="72"/>
      <c r="K30" s="72"/>
      <c r="L30" s="72"/>
      <c r="M30" s="34" t="s">
        <v>30</v>
      </c>
      <c r="N30" s="54"/>
      <c r="O30" s="54"/>
      <c r="P30" s="75"/>
      <c r="Q30" s="69"/>
    </row>
    <row r="31" spans="1:17">
      <c r="A31" s="21">
        <v>27</v>
      </c>
      <c r="B31" s="13" t="s">
        <v>38</v>
      </c>
      <c r="C31" s="3" t="s">
        <v>39</v>
      </c>
      <c r="D31" s="22">
        <v>1</v>
      </c>
      <c r="E31" s="22">
        <v>1</v>
      </c>
      <c r="F31" s="22"/>
      <c r="G31" s="22"/>
      <c r="H31" s="22"/>
      <c r="I31" s="22"/>
      <c r="J31" s="22"/>
      <c r="K31" s="22"/>
      <c r="L31" s="22">
        <v>1</v>
      </c>
      <c r="M31" s="22"/>
      <c r="N31" s="22">
        <v>3</v>
      </c>
      <c r="O31" s="22">
        <v>1</v>
      </c>
      <c r="P31" s="5">
        <f>((((E31*E$3)+(F31*F$3)+(G31*G$3)+(H31*H$3)+(I31*I$3)+(J31*J$3)+(L31*L$3))))+(N31*N$3)+(O31*O$3)+(M31*M$3)</f>
        <v>115</v>
      </c>
      <c r="Q31" s="14">
        <f t="shared" ref="Q31:Q34" si="2">P$31-P31</f>
        <v>0</v>
      </c>
    </row>
    <row r="32" spans="1:17">
      <c r="A32" s="21">
        <v>17</v>
      </c>
      <c r="B32" s="15" t="s">
        <v>53</v>
      </c>
      <c r="C32" s="3" t="s">
        <v>54</v>
      </c>
      <c r="D32" s="5">
        <v>1</v>
      </c>
      <c r="E32" s="5"/>
      <c r="F32" s="5">
        <v>1</v>
      </c>
      <c r="G32" s="5"/>
      <c r="H32" s="5"/>
      <c r="I32" s="5"/>
      <c r="J32" s="5"/>
      <c r="K32" s="5"/>
      <c r="L32" s="5"/>
      <c r="M32" s="5"/>
      <c r="N32" s="5">
        <v>3</v>
      </c>
      <c r="O32" s="5">
        <v>2</v>
      </c>
      <c r="P32" s="5">
        <f>((((E32*E$3)+(F32*F$3)+(G32*G$3)+(H32*H$3)+(I32*I$3)+(J32*J$3)+(L32*L$3))))+(N32*N$3)+(O32*O$3)+(M32*M$3)</f>
        <v>80</v>
      </c>
      <c r="Q32" s="14">
        <f t="shared" si="2"/>
        <v>35</v>
      </c>
    </row>
    <row r="33" spans="1:17">
      <c r="A33" s="21">
        <v>13</v>
      </c>
      <c r="B33" s="15" t="s">
        <v>55</v>
      </c>
      <c r="C33" s="3" t="s">
        <v>56</v>
      </c>
      <c r="D33" s="5">
        <v>1</v>
      </c>
      <c r="E33" s="5"/>
      <c r="F33" s="5"/>
      <c r="G33" s="5">
        <v>1</v>
      </c>
      <c r="H33" s="5"/>
      <c r="I33" s="5"/>
      <c r="J33" s="5"/>
      <c r="K33" s="5"/>
      <c r="L33" s="5"/>
      <c r="M33" s="5"/>
      <c r="N33" s="5">
        <v>1</v>
      </c>
      <c r="O33" s="5">
        <v>2</v>
      </c>
      <c r="P33" s="5">
        <f>((((E33*E$3)+(F33*F$3)+(G33*G$3)+(H33*H$3)+(I33*I$3)+(J33*J$3)+(L33*L$3))))+(N33*N$3)+(O33*O$3)+(M33*M$3)</f>
        <v>50</v>
      </c>
      <c r="Q33" s="14">
        <f t="shared" si="2"/>
        <v>65</v>
      </c>
    </row>
    <row r="34" spans="1:17" ht="13.5" thickBot="1">
      <c r="A34" s="23">
        <v>555</v>
      </c>
      <c r="B34" s="24" t="s">
        <v>50</v>
      </c>
      <c r="C34" s="29" t="s">
        <v>51</v>
      </c>
      <c r="D34" s="19">
        <v>1</v>
      </c>
      <c r="E34" s="19"/>
      <c r="F34" s="19"/>
      <c r="G34" s="19"/>
      <c r="H34" s="19">
        <v>1</v>
      </c>
      <c r="I34" s="19"/>
      <c r="J34" s="19"/>
      <c r="K34" s="19"/>
      <c r="L34" s="19"/>
      <c r="M34" s="19"/>
      <c r="N34" s="19">
        <v>0</v>
      </c>
      <c r="O34" s="19">
        <v>2</v>
      </c>
      <c r="P34" s="19">
        <f>((((E34*E$3)+(F34*F$3)+(G34*G$3)+(H34*H$3)+(I34*I$3)+(J34*J$3)+(L34*L$3))))+(N34*N$3)+(O34*O$3)+(M34*M$3)</f>
        <v>30</v>
      </c>
      <c r="Q34" s="36">
        <f t="shared" si="2"/>
        <v>85</v>
      </c>
    </row>
    <row r="35" spans="1:17">
      <c r="A35" s="7"/>
      <c r="B35" s="8"/>
      <c r="C35" s="9" t="s">
        <v>8</v>
      </c>
      <c r="D35" s="7"/>
      <c r="E35" s="10">
        <f>SUM(E31:E34)</f>
        <v>1</v>
      </c>
      <c r="F35" s="10">
        <f>SUM(F31:F34)</f>
        <v>1</v>
      </c>
      <c r="G35" s="10">
        <f>SUM(G31:G34)</f>
        <v>1</v>
      </c>
      <c r="H35" s="10">
        <f>SUM(H31:H34)</f>
        <v>1</v>
      </c>
      <c r="I35" s="10">
        <f>SUM(I31:I34)</f>
        <v>0</v>
      </c>
      <c r="J35" s="7"/>
      <c r="K35" s="7"/>
      <c r="L35" s="7"/>
      <c r="M35" s="7"/>
      <c r="N35" s="7"/>
      <c r="O35" s="7"/>
      <c r="P35" s="7"/>
      <c r="Q35" s="7"/>
    </row>
    <row r="36" spans="1:17" ht="13.5" thickBot="1">
      <c r="A36" s="20"/>
      <c r="B36" s="11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1"/>
      <c r="Q36" s="11"/>
    </row>
    <row r="37" spans="1:17" ht="12.75" customHeight="1">
      <c r="A37" s="87" t="s">
        <v>62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5"/>
    </row>
    <row r="38" spans="1:17" ht="22.5" customHeight="1">
      <c r="A38" s="96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8"/>
    </row>
    <row r="39" spans="1:17">
      <c r="A39" s="76"/>
      <c r="B39" s="77"/>
      <c r="C39" s="77"/>
      <c r="D39" s="78"/>
      <c r="E39" s="31">
        <v>60</v>
      </c>
      <c r="F39" s="31">
        <v>40</v>
      </c>
      <c r="G39" s="31">
        <v>30</v>
      </c>
      <c r="H39" s="31">
        <v>20</v>
      </c>
      <c r="I39" s="31">
        <v>10</v>
      </c>
      <c r="J39" s="31">
        <v>10</v>
      </c>
      <c r="K39" s="31">
        <v>15</v>
      </c>
      <c r="L39" s="31">
        <v>20</v>
      </c>
      <c r="M39" s="31">
        <v>5</v>
      </c>
      <c r="N39" s="31">
        <v>10</v>
      </c>
      <c r="O39" s="31">
        <v>5</v>
      </c>
      <c r="P39" s="79"/>
      <c r="Q39" s="80"/>
    </row>
    <row r="40" spans="1:17">
      <c r="A40" s="49" t="s">
        <v>0</v>
      </c>
      <c r="B40" s="52" t="s">
        <v>1</v>
      </c>
      <c r="C40" s="52" t="s">
        <v>2</v>
      </c>
      <c r="D40" s="58" t="s">
        <v>7</v>
      </c>
      <c r="E40" s="58" t="s">
        <v>23</v>
      </c>
      <c r="F40" s="58" t="s">
        <v>19</v>
      </c>
      <c r="G40" s="58" t="s">
        <v>20</v>
      </c>
      <c r="H40" s="58" t="s">
        <v>21</v>
      </c>
      <c r="I40" s="58" t="s">
        <v>22</v>
      </c>
      <c r="J40" s="70" t="s">
        <v>24</v>
      </c>
      <c r="K40" s="70" t="s">
        <v>31</v>
      </c>
      <c r="L40" s="70" t="s">
        <v>10</v>
      </c>
      <c r="M40" s="32" t="s">
        <v>28</v>
      </c>
      <c r="N40" s="52" t="s">
        <v>3</v>
      </c>
      <c r="O40" s="52" t="s">
        <v>4</v>
      </c>
      <c r="P40" s="73" t="s">
        <v>5</v>
      </c>
      <c r="Q40" s="67" t="s">
        <v>6</v>
      </c>
    </row>
    <row r="41" spans="1:17">
      <c r="A41" s="50"/>
      <c r="B41" s="53"/>
      <c r="C41" s="53"/>
      <c r="D41" s="59"/>
      <c r="E41" s="59"/>
      <c r="F41" s="59"/>
      <c r="G41" s="59"/>
      <c r="H41" s="59"/>
      <c r="I41" s="59"/>
      <c r="J41" s="71"/>
      <c r="K41" s="71"/>
      <c r="L41" s="71"/>
      <c r="M41" s="33" t="s">
        <v>29</v>
      </c>
      <c r="N41" s="53"/>
      <c r="O41" s="53"/>
      <c r="P41" s="74"/>
      <c r="Q41" s="68"/>
    </row>
    <row r="42" spans="1:17" ht="13.5" thickBot="1">
      <c r="A42" s="51"/>
      <c r="B42" s="54"/>
      <c r="C42" s="54"/>
      <c r="D42" s="60"/>
      <c r="E42" s="60"/>
      <c r="F42" s="60"/>
      <c r="G42" s="60"/>
      <c r="H42" s="60"/>
      <c r="I42" s="60"/>
      <c r="J42" s="72"/>
      <c r="K42" s="72"/>
      <c r="L42" s="72"/>
      <c r="M42" s="34" t="s">
        <v>30</v>
      </c>
      <c r="N42" s="54"/>
      <c r="O42" s="54"/>
      <c r="P42" s="75"/>
      <c r="Q42" s="69"/>
    </row>
    <row r="43" spans="1:17">
      <c r="A43" s="1">
        <v>205</v>
      </c>
      <c r="B43" s="86" t="s">
        <v>57</v>
      </c>
      <c r="C43" s="26" t="s">
        <v>58</v>
      </c>
      <c r="D43" s="4">
        <v>1</v>
      </c>
      <c r="E43" s="4">
        <v>1</v>
      </c>
      <c r="F43" s="4"/>
      <c r="G43" s="4"/>
      <c r="H43" s="4"/>
      <c r="I43" s="4"/>
      <c r="J43" s="4"/>
      <c r="K43" s="4"/>
      <c r="L43" s="4"/>
      <c r="M43" s="4">
        <v>1</v>
      </c>
      <c r="N43" s="4">
        <v>3</v>
      </c>
      <c r="O43" s="5">
        <v>1</v>
      </c>
      <c r="P43" s="5">
        <f>((((E43*E$3)+(F43*F$3)+(G43*G$3)+(H43*H$3)+(I43*I$3)+(J43*J$3)+(L43*L$3))))+(N43*N$3)+(O43*O$3)+(M43*M$3)</f>
        <v>100</v>
      </c>
      <c r="Q43" s="14">
        <f>P$43-P43</f>
        <v>0</v>
      </c>
    </row>
    <row r="44" spans="1:17">
      <c r="A44" s="1">
        <v>99</v>
      </c>
      <c r="B44" s="15" t="s">
        <v>47</v>
      </c>
      <c r="C44" s="3" t="s">
        <v>46</v>
      </c>
      <c r="D44" s="27">
        <v>1</v>
      </c>
      <c r="E44" s="27"/>
      <c r="F44" s="27">
        <v>1</v>
      </c>
      <c r="G44" s="27"/>
      <c r="H44" s="27"/>
      <c r="I44" s="27"/>
      <c r="J44" s="27"/>
      <c r="K44" s="27"/>
      <c r="L44" s="27"/>
      <c r="M44" s="27"/>
      <c r="N44" s="27">
        <v>3</v>
      </c>
      <c r="O44" s="5">
        <v>2</v>
      </c>
      <c r="P44" s="5">
        <f>((((E44*E$3)+(F44*F$3)+(G44*G$3)+(H44*H$3)+(I44*I$3)+(J44*J$3)+(L44*L$3))))+(N44*N$3)+(O44*O$3)+(M44*M$3)</f>
        <v>80</v>
      </c>
      <c r="Q44" s="14">
        <f>P$43-P44</f>
        <v>20</v>
      </c>
    </row>
    <row r="45" spans="1:17">
      <c r="A45" s="1">
        <v>36</v>
      </c>
      <c r="B45" s="28" t="s">
        <v>36</v>
      </c>
      <c r="C45" s="26" t="s">
        <v>17</v>
      </c>
      <c r="D45" s="27">
        <v>1</v>
      </c>
      <c r="E45" s="27"/>
      <c r="F45" s="27"/>
      <c r="G45" s="27">
        <v>1</v>
      </c>
      <c r="H45" s="27"/>
      <c r="I45" s="27"/>
      <c r="J45" s="27"/>
      <c r="K45" s="27"/>
      <c r="L45" s="27">
        <v>1</v>
      </c>
      <c r="M45" s="27"/>
      <c r="N45" s="27">
        <v>1</v>
      </c>
      <c r="O45" s="5">
        <v>2</v>
      </c>
      <c r="P45" s="5">
        <f>((((E45*E$3)+(F45*F$3)+(G45*G$3)+(H45*H$3)+(I45*I$3)+(J45*J$3)+(L45*L$3))))+(N45*N$3)+(O45*O$3)+(M45*M$3)</f>
        <v>70</v>
      </c>
      <c r="Q45" s="14">
        <f>P$43-P45</f>
        <v>30</v>
      </c>
    </row>
    <row r="46" spans="1:17" ht="13.5" thickBot="1">
      <c r="A46" s="16">
        <v>19</v>
      </c>
      <c r="B46" s="24" t="s">
        <v>12</v>
      </c>
      <c r="C46" s="29" t="s">
        <v>18</v>
      </c>
      <c r="D46" s="18">
        <v>1</v>
      </c>
      <c r="E46" s="18"/>
      <c r="F46" s="18"/>
      <c r="G46" s="18"/>
      <c r="H46" s="18">
        <v>1</v>
      </c>
      <c r="I46" s="18"/>
      <c r="J46" s="18"/>
      <c r="K46" s="18"/>
      <c r="L46" s="18">
        <v>1</v>
      </c>
      <c r="M46" s="18"/>
      <c r="N46" s="18">
        <v>0</v>
      </c>
      <c r="O46" s="19">
        <v>2</v>
      </c>
      <c r="P46" s="19">
        <f>((((E46*E$3)+(F46*F$3)+(G46*G$3)+(H46*H$3)+(I46*I$3)+(J46*J$3)+(L46*L$3))))+(N46*N$3)+(O46*O$3)+(M46*M$3)</f>
        <v>50</v>
      </c>
      <c r="Q46" s="36">
        <f>P$43-P46</f>
        <v>50</v>
      </c>
    </row>
    <row r="47" spans="1:17">
      <c r="A47" s="20"/>
      <c r="B47" s="11"/>
      <c r="C47" s="20" t="s">
        <v>9</v>
      </c>
      <c r="D47" s="10"/>
      <c r="E47" s="10">
        <f>SUM(E43:E46)</f>
        <v>1</v>
      </c>
      <c r="F47" s="10">
        <f>SUM(F43:F46)</f>
        <v>1</v>
      </c>
      <c r="G47" s="10">
        <f>SUM(G43:G46)</f>
        <v>1</v>
      </c>
      <c r="H47" s="10">
        <f>SUM(H43:H46)</f>
        <v>1</v>
      </c>
      <c r="I47" s="10">
        <f>SUM(I43:I46)</f>
        <v>0</v>
      </c>
      <c r="J47" s="10"/>
      <c r="K47" s="10"/>
      <c r="L47" s="10"/>
      <c r="M47" s="10"/>
      <c r="N47" s="10"/>
      <c r="O47" s="10"/>
      <c r="P47" s="11"/>
      <c r="Q47" s="11"/>
    </row>
    <row r="48" spans="1:17">
      <c r="A48" s="20"/>
      <c r="B48" s="11"/>
      <c r="C48" s="2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1"/>
      <c r="Q48" s="11"/>
    </row>
    <row r="91" spans="1:17">
      <c r="A91" s="7"/>
      <c r="B91" s="8"/>
      <c r="C91" s="9"/>
      <c r="D91" s="7"/>
      <c r="E91" s="10"/>
      <c r="F91" s="10"/>
      <c r="G91" s="10"/>
      <c r="H91" s="10"/>
      <c r="I91" s="10"/>
      <c r="J91" s="7"/>
      <c r="K91" s="7"/>
      <c r="L91" s="7"/>
      <c r="M91" s="7"/>
      <c r="N91" s="7"/>
      <c r="O91" s="7"/>
      <c r="P91" s="7"/>
      <c r="Q91" s="7"/>
    </row>
    <row r="92" spans="1:17">
      <c r="A92" s="10"/>
      <c r="B92" s="11"/>
      <c r="C92" s="1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1"/>
    </row>
  </sheetData>
  <sortState xmlns:xlrd2="http://schemas.microsoft.com/office/spreadsheetml/2017/richdata2" ref="A43:P46">
    <sortCondition descending="1" ref="P43:P46"/>
  </sortState>
  <mergeCells count="76">
    <mergeCell ref="Q40:Q42"/>
    <mergeCell ref="J40:J42"/>
    <mergeCell ref="J17:J19"/>
    <mergeCell ref="A25:Q26"/>
    <mergeCell ref="A27:D27"/>
    <mergeCell ref="P27:Q27"/>
    <mergeCell ref="H40:H42"/>
    <mergeCell ref="I40:I42"/>
    <mergeCell ref="F40:F42"/>
    <mergeCell ref="N40:N42"/>
    <mergeCell ref="K40:K42"/>
    <mergeCell ref="K28:K30"/>
    <mergeCell ref="K17:K19"/>
    <mergeCell ref="L17:L19"/>
    <mergeCell ref="L28:L30"/>
    <mergeCell ref="L40:L42"/>
    <mergeCell ref="O40:O42"/>
    <mergeCell ref="B28:B30"/>
    <mergeCell ref="P40:P42"/>
    <mergeCell ref="A40:A42"/>
    <mergeCell ref="B40:B42"/>
    <mergeCell ref="C40:C42"/>
    <mergeCell ref="D40:D42"/>
    <mergeCell ref="E40:E42"/>
    <mergeCell ref="G40:G42"/>
    <mergeCell ref="J28:J30"/>
    <mergeCell ref="Q28:Q30"/>
    <mergeCell ref="A37:Q38"/>
    <mergeCell ref="A39:D39"/>
    <mergeCell ref="P39:Q39"/>
    <mergeCell ref="I28:I30"/>
    <mergeCell ref="N28:N30"/>
    <mergeCell ref="O28:O30"/>
    <mergeCell ref="P28:P30"/>
    <mergeCell ref="F28:F30"/>
    <mergeCell ref="A28:A30"/>
    <mergeCell ref="C28:C30"/>
    <mergeCell ref="D28:D30"/>
    <mergeCell ref="E28:E30"/>
    <mergeCell ref="G28:G30"/>
    <mergeCell ref="I17:I19"/>
    <mergeCell ref="H28:H30"/>
    <mergeCell ref="F17:F19"/>
    <mergeCell ref="Q17:Q19"/>
    <mergeCell ref="J4:J6"/>
    <mergeCell ref="G17:G19"/>
    <mergeCell ref="H17:H19"/>
    <mergeCell ref="P17:P19"/>
    <mergeCell ref="N17:N19"/>
    <mergeCell ref="O17:O19"/>
    <mergeCell ref="K4:K6"/>
    <mergeCell ref="L4:L6"/>
    <mergeCell ref="A14:Q15"/>
    <mergeCell ref="A16:D16"/>
    <mergeCell ref="P16:Q16"/>
    <mergeCell ref="I4:I6"/>
    <mergeCell ref="A17:A19"/>
    <mergeCell ref="B17:B19"/>
    <mergeCell ref="C17:C19"/>
    <mergeCell ref="D17:D19"/>
    <mergeCell ref="E17:E19"/>
    <mergeCell ref="A1:Q2"/>
    <mergeCell ref="A3:D3"/>
    <mergeCell ref="P3:Q3"/>
    <mergeCell ref="A4:A6"/>
    <mergeCell ref="B4:B6"/>
    <mergeCell ref="C4:C6"/>
    <mergeCell ref="D4:D6"/>
    <mergeCell ref="E4:E6"/>
    <mergeCell ref="H4:H6"/>
    <mergeCell ref="Q4:Q6"/>
    <mergeCell ref="N4:N6"/>
    <mergeCell ref="O4:O6"/>
    <mergeCell ref="P4:P6"/>
    <mergeCell ref="G4:G6"/>
    <mergeCell ref="F4:F6"/>
  </mergeCells>
  <phoneticPr fontId="0" type="noConversion"/>
  <printOptions horizontalCentered="1"/>
  <pageMargins left="0" right="0" top="0" bottom="0" header="0.5" footer="0.5"/>
  <pageSetup scale="60" orientation="portrait" verticalDpi="300" r:id="rId1"/>
  <headerFooter alignWithMargins="0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9"/>
  <sheetViews>
    <sheetView tabSelected="1" zoomScale="125" zoomScaleNormal="100" workbookViewId="0">
      <selection activeCell="B50" sqref="B50"/>
    </sheetView>
  </sheetViews>
  <sheetFormatPr defaultColWidth="8.85546875" defaultRowHeight="12.75"/>
  <cols>
    <col min="1" max="1" width="6.42578125" customWidth="1"/>
    <col min="2" max="2" width="8" customWidth="1"/>
    <col min="3" max="3" width="8.42578125" customWidth="1"/>
  </cols>
  <sheetData>
    <row r="1" spans="1:3" ht="12.75" customHeight="1">
      <c r="A1" s="43" t="s">
        <v>40</v>
      </c>
      <c r="B1" s="81"/>
      <c r="C1" s="82"/>
    </row>
    <row r="2" spans="1:3" ht="24.75" customHeight="1">
      <c r="A2" s="83"/>
      <c r="B2" s="84"/>
      <c r="C2" s="85"/>
    </row>
    <row r="3" spans="1:3" s="30" customFormat="1">
      <c r="A3" s="41"/>
      <c r="B3" s="47"/>
      <c r="C3" s="48"/>
    </row>
    <row r="4" spans="1:3" ht="12.75" customHeight="1">
      <c r="A4" s="49" t="s">
        <v>16</v>
      </c>
      <c r="B4" s="73" t="s">
        <v>5</v>
      </c>
      <c r="C4" s="61" t="s">
        <v>6</v>
      </c>
    </row>
    <row r="5" spans="1:3">
      <c r="A5" s="50"/>
      <c r="B5" s="74"/>
      <c r="C5" s="62"/>
    </row>
    <row r="6" spans="1:3" ht="13.5" thickBot="1">
      <c r="A6" s="51"/>
      <c r="B6" s="75"/>
      <c r="C6" s="63"/>
    </row>
    <row r="7" spans="1:3">
      <c r="A7" s="39">
        <f>Sheet1!A7</f>
        <v>40</v>
      </c>
      <c r="B7" s="5">
        <f>Sheet1!P7</f>
        <v>130</v>
      </c>
      <c r="C7" s="5">
        <f>Sheet1!Q7</f>
        <v>0</v>
      </c>
    </row>
    <row r="8" spans="1:3">
      <c r="A8" s="39">
        <f>Sheet1!A8</f>
        <v>54</v>
      </c>
      <c r="B8" s="5">
        <f>Sheet1!P8</f>
        <v>100</v>
      </c>
      <c r="C8" s="5">
        <f>Sheet1!Q8</f>
        <v>30</v>
      </c>
    </row>
    <row r="9" spans="1:3">
      <c r="A9" s="39">
        <f>Sheet1!A9</f>
        <v>41</v>
      </c>
      <c r="B9" s="5">
        <f>Sheet1!P9</f>
        <v>60</v>
      </c>
      <c r="C9" s="5">
        <f>Sheet1!Q9</f>
        <v>70</v>
      </c>
    </row>
    <row r="10" spans="1:3">
      <c r="A10" s="39">
        <f>Sheet1!A10</f>
        <v>42</v>
      </c>
      <c r="B10" s="5">
        <f>Sheet1!P10</f>
        <v>60</v>
      </c>
      <c r="C10" s="5">
        <f>Sheet1!Q10</f>
        <v>70</v>
      </c>
    </row>
    <row r="11" spans="1:3">
      <c r="A11" s="39">
        <f>Sheet1!A11</f>
        <v>44</v>
      </c>
      <c r="B11" s="5">
        <f>Sheet1!P11</f>
        <v>40</v>
      </c>
      <c r="C11" s="5">
        <f>Sheet1!Q11</f>
        <v>90</v>
      </c>
    </row>
    <row r="12" spans="1:3">
      <c r="A12" s="7"/>
      <c r="B12" s="7"/>
      <c r="C12" s="7"/>
    </row>
    <row r="13" spans="1:3" ht="13.5" thickBot="1">
      <c r="A13" s="10"/>
      <c r="B13" s="25"/>
      <c r="C13" s="11"/>
    </row>
    <row r="14" spans="1:3" ht="12.75" customHeight="1">
      <c r="A14" s="43" t="s">
        <v>41</v>
      </c>
      <c r="B14" s="81"/>
      <c r="C14" s="82"/>
    </row>
    <row r="15" spans="1:3" ht="19.5" customHeight="1">
      <c r="A15" s="83"/>
      <c r="B15" s="84"/>
      <c r="C15" s="85"/>
    </row>
    <row r="16" spans="1:3">
      <c r="A16" s="40"/>
      <c r="B16" s="79"/>
      <c r="C16" s="80"/>
    </row>
    <row r="17" spans="1:3" ht="12.75" customHeight="1">
      <c r="A17" s="49" t="s">
        <v>0</v>
      </c>
      <c r="B17" s="73" t="s">
        <v>5</v>
      </c>
      <c r="C17" s="67" t="s">
        <v>6</v>
      </c>
    </row>
    <row r="18" spans="1:3">
      <c r="A18" s="50"/>
      <c r="B18" s="74"/>
      <c r="C18" s="68"/>
    </row>
    <row r="19" spans="1:3" ht="13.5" thickBot="1">
      <c r="A19" s="50"/>
      <c r="B19" s="75"/>
      <c r="C19" s="69"/>
    </row>
    <row r="20" spans="1:3">
      <c r="A20" s="38">
        <f>Sheet1!A20</f>
        <v>74</v>
      </c>
      <c r="B20" s="37">
        <f>Sheet1!P20</f>
        <v>100</v>
      </c>
      <c r="C20" s="37">
        <f>Sheet1!Q20</f>
        <v>0</v>
      </c>
    </row>
    <row r="21" spans="1:3">
      <c r="A21" s="21">
        <f>Sheet1!A21</f>
        <v>11</v>
      </c>
      <c r="B21" s="37">
        <f>Sheet1!P21</f>
        <v>80</v>
      </c>
      <c r="C21" s="37">
        <f>Sheet1!Q21</f>
        <v>20</v>
      </c>
    </row>
    <row r="22" spans="1:3">
      <c r="A22" s="21">
        <f>Sheet1!A22</f>
        <v>75</v>
      </c>
      <c r="B22" s="37">
        <f>Sheet1!P22</f>
        <v>70</v>
      </c>
      <c r="C22" s="37">
        <f>Sheet1!Q22</f>
        <v>30</v>
      </c>
    </row>
    <row r="23" spans="1:3">
      <c r="A23" s="7"/>
      <c r="B23" s="7"/>
      <c r="C23" s="7"/>
    </row>
    <row r="24" spans="1:3" ht="13.5" thickBot="1">
      <c r="A24" s="20"/>
      <c r="B24" s="11"/>
      <c r="C24" s="11"/>
    </row>
    <row r="25" spans="1:3" ht="12.75" customHeight="1">
      <c r="A25" s="43" t="s">
        <v>42</v>
      </c>
      <c r="B25" s="81"/>
      <c r="C25" s="82"/>
    </row>
    <row r="26" spans="1:3" ht="22.5" customHeight="1">
      <c r="A26" s="83"/>
      <c r="B26" s="84"/>
      <c r="C26" s="85"/>
    </row>
    <row r="27" spans="1:3">
      <c r="A27" s="40"/>
      <c r="B27" s="79"/>
      <c r="C27" s="80"/>
    </row>
    <row r="28" spans="1:3" ht="12.75" customHeight="1">
      <c r="A28" s="49" t="s">
        <v>0</v>
      </c>
      <c r="B28" s="73" t="s">
        <v>5</v>
      </c>
      <c r="C28" s="67" t="s">
        <v>6</v>
      </c>
    </row>
    <row r="29" spans="1:3">
      <c r="A29" s="50"/>
      <c r="B29" s="74"/>
      <c r="C29" s="68"/>
    </row>
    <row r="30" spans="1:3" ht="13.5" thickBot="1">
      <c r="A30" s="51"/>
      <c r="B30" s="75"/>
      <c r="C30" s="69"/>
    </row>
    <row r="31" spans="1:3">
      <c r="A31" s="21">
        <f>Sheet1!A31</f>
        <v>27</v>
      </c>
      <c r="B31" s="5">
        <f>Sheet1!P31</f>
        <v>115</v>
      </c>
      <c r="C31" s="5">
        <f>Sheet1!Q31</f>
        <v>0</v>
      </c>
    </row>
    <row r="32" spans="1:3">
      <c r="A32" s="21">
        <f>Sheet1!A32</f>
        <v>17</v>
      </c>
      <c r="B32" s="5">
        <f>Sheet1!P32</f>
        <v>80</v>
      </c>
      <c r="C32" s="5">
        <f>Sheet1!Q32</f>
        <v>35</v>
      </c>
    </row>
    <row r="33" spans="1:3">
      <c r="A33" s="21">
        <f>Sheet1!A33</f>
        <v>13</v>
      </c>
      <c r="B33" s="5">
        <f>Sheet1!P33</f>
        <v>50</v>
      </c>
      <c r="C33" s="5">
        <f>Sheet1!Q33</f>
        <v>65</v>
      </c>
    </row>
    <row r="34" spans="1:3">
      <c r="A34" s="21">
        <f>Sheet1!A34</f>
        <v>555</v>
      </c>
      <c r="B34" s="5">
        <f>Sheet1!P34</f>
        <v>30</v>
      </c>
      <c r="C34" s="5">
        <f>Sheet1!Q34</f>
        <v>85</v>
      </c>
    </row>
    <row r="35" spans="1:3">
      <c r="A35" s="7"/>
      <c r="B35" s="7"/>
      <c r="C35" s="7"/>
    </row>
    <row r="36" spans="1:3" ht="13.5" thickBot="1">
      <c r="A36" s="20"/>
      <c r="B36" s="11"/>
      <c r="C36" s="11"/>
    </row>
    <row r="37" spans="1:3" ht="12.75" customHeight="1">
      <c r="A37" s="43" t="s">
        <v>52</v>
      </c>
      <c r="B37" s="81"/>
      <c r="C37" s="82"/>
    </row>
    <row r="38" spans="1:3" ht="22.5" customHeight="1">
      <c r="A38" s="83"/>
      <c r="B38" s="84"/>
      <c r="C38" s="85"/>
    </row>
    <row r="39" spans="1:3">
      <c r="A39" s="40"/>
      <c r="B39" s="79"/>
      <c r="C39" s="80"/>
    </row>
    <row r="40" spans="1:3" ht="12.75" customHeight="1">
      <c r="A40" s="49" t="s">
        <v>0</v>
      </c>
      <c r="B40" s="73" t="s">
        <v>5</v>
      </c>
      <c r="C40" s="67" t="s">
        <v>6</v>
      </c>
    </row>
    <row r="41" spans="1:3">
      <c r="A41" s="50"/>
      <c r="B41" s="74"/>
      <c r="C41" s="68"/>
    </row>
    <row r="42" spans="1:3" ht="13.5" thickBot="1">
      <c r="A42" s="51"/>
      <c r="B42" s="75"/>
      <c r="C42" s="69"/>
    </row>
    <row r="43" spans="1:3">
      <c r="A43" s="1">
        <f>Sheet1!A43</f>
        <v>205</v>
      </c>
      <c r="B43" s="5">
        <f>Sheet1!P43</f>
        <v>100</v>
      </c>
      <c r="C43" s="5">
        <f>Sheet1!Q43</f>
        <v>0</v>
      </c>
    </row>
    <row r="44" spans="1:3">
      <c r="A44" s="1">
        <f>Sheet1!A44</f>
        <v>99</v>
      </c>
      <c r="B44" s="5">
        <f>Sheet1!P44</f>
        <v>80</v>
      </c>
      <c r="C44" s="5">
        <f>Sheet1!Q44</f>
        <v>20</v>
      </c>
    </row>
    <row r="45" spans="1:3">
      <c r="A45" s="1">
        <f>Sheet1!A45</f>
        <v>36</v>
      </c>
      <c r="B45" s="5">
        <f>Sheet1!P45</f>
        <v>70</v>
      </c>
      <c r="C45" s="5">
        <f>Sheet1!Q45</f>
        <v>30</v>
      </c>
    </row>
    <row r="46" spans="1:3">
      <c r="A46" s="1">
        <f>Sheet1!A46</f>
        <v>19</v>
      </c>
      <c r="B46" s="5">
        <f>Sheet1!P46</f>
        <v>50</v>
      </c>
      <c r="C46" s="5">
        <f>Sheet1!Q46</f>
        <v>50</v>
      </c>
    </row>
    <row r="47" spans="1:3">
      <c r="A47" s="20"/>
      <c r="B47" s="11"/>
      <c r="C47" s="11"/>
    </row>
    <row r="48" spans="1:3">
      <c r="A48" s="7"/>
      <c r="B48" s="7"/>
      <c r="C48" s="7"/>
    </row>
    <row r="49" spans="1:2">
      <c r="A49" s="10"/>
      <c r="B49" s="11"/>
    </row>
  </sheetData>
  <mergeCells count="20">
    <mergeCell ref="A1:C2"/>
    <mergeCell ref="A14:C15"/>
    <mergeCell ref="A25:C26"/>
    <mergeCell ref="A37:C38"/>
    <mergeCell ref="B40:B42"/>
    <mergeCell ref="C40:C42"/>
    <mergeCell ref="A40:A42"/>
    <mergeCell ref="B28:B30"/>
    <mergeCell ref="C28:C30"/>
    <mergeCell ref="B39:C39"/>
    <mergeCell ref="A28:A30"/>
    <mergeCell ref="B3:C3"/>
    <mergeCell ref="A4:A6"/>
    <mergeCell ref="B17:B19"/>
    <mergeCell ref="C17:C19"/>
    <mergeCell ref="B27:C27"/>
    <mergeCell ref="A17:A19"/>
    <mergeCell ref="B4:B6"/>
    <mergeCell ref="C4:C6"/>
    <mergeCell ref="B16:C16"/>
  </mergeCells>
  <printOptions horizontalCentered="1"/>
  <pageMargins left="0" right="0" top="0" bottom="0" header="0.5" footer="0.5"/>
  <pageSetup scale="60" orientation="portrait" verticalDpi="300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Mobile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Eichmann</dc:creator>
  <cp:lastModifiedBy>EICHMANN</cp:lastModifiedBy>
  <cp:lastPrinted>2006-07-17T01:50:41Z</cp:lastPrinted>
  <dcterms:created xsi:type="dcterms:W3CDTF">2005-07-14T02:49:26Z</dcterms:created>
  <dcterms:modified xsi:type="dcterms:W3CDTF">2022-06-02T05:26:25Z</dcterms:modified>
</cp:coreProperties>
</file>